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18\"/>
    </mc:Choice>
  </mc:AlternateContent>
  <xr:revisionPtr revIDLastSave="0" documentId="13_ncr:1_{A464977A-B3D7-48E9-88A5-2479AED7356A}" xr6:coauthVersionLast="37" xr6:coauthVersionMax="37" xr10:uidLastSave="{00000000-0000-0000-0000-000000000000}"/>
  <bookViews>
    <workbookView xWindow="480" yWindow="120" windowWidth="18240" windowHeight="8475" xr2:uid="{00000000-000D-0000-FFFF-FFFF00000000}"/>
  </bookViews>
  <sheets>
    <sheet name="START" sheetId="2" r:id="rId1"/>
    <sheet name="Budżet 2018 - Dochody" sheetId="3" r:id="rId2"/>
    <sheet name="Budżet 2018 - Wydatki" sheetId="4" r:id="rId3"/>
    <sheet name="Budżet 2018 - po zmianach" sheetId="1" r:id="rId4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21" i="1" l="1"/>
  <c r="AI17" i="1"/>
  <c r="AI9" i="1"/>
  <c r="AI14" i="1" s="1"/>
  <c r="AI3" i="1"/>
  <c r="AI8" i="1" s="1"/>
  <c r="C39" i="4"/>
  <c r="C23" i="3"/>
  <c r="AI15" i="1" l="1"/>
  <c r="AH21" i="1"/>
  <c r="AH17" i="1"/>
  <c r="AH9" i="1"/>
  <c r="AH14" i="1" s="1"/>
  <c r="AH8" i="1"/>
  <c r="AH3" i="1"/>
  <c r="C38" i="4"/>
  <c r="AH15" i="1" l="1"/>
  <c r="AG21" i="1"/>
  <c r="AG17" i="1"/>
  <c r="AG9" i="1"/>
  <c r="AG14" i="1" s="1"/>
  <c r="AG3" i="1"/>
  <c r="AG8" i="1" s="1"/>
  <c r="C37" i="4"/>
  <c r="C22" i="3"/>
  <c r="AF21" i="1"/>
  <c r="AF17" i="1"/>
  <c r="AF9" i="1"/>
  <c r="AF14" i="1" s="1"/>
  <c r="AF8" i="1"/>
  <c r="AF3" i="1"/>
  <c r="C36" i="4"/>
  <c r="AG15" i="1" l="1"/>
  <c r="AF15" i="1"/>
  <c r="AE21" i="1"/>
  <c r="AE17" i="1"/>
  <c r="AE9" i="1"/>
  <c r="AE14" i="1" s="1"/>
  <c r="AE3" i="1"/>
  <c r="C35" i="4"/>
  <c r="AE15" i="1" l="1"/>
  <c r="AE8" i="1"/>
  <c r="AD21" i="1"/>
  <c r="AD17" i="1"/>
  <c r="AD14" i="1"/>
  <c r="AD9" i="1"/>
  <c r="AD3" i="1"/>
  <c r="C34" i="4"/>
  <c r="C21" i="3"/>
  <c r="AD15" i="1" l="1"/>
  <c r="AD8" i="1"/>
  <c r="AC21" i="1"/>
  <c r="AC17" i="1"/>
  <c r="AC9" i="1"/>
  <c r="AC14" i="1" s="1"/>
  <c r="AC3" i="1"/>
  <c r="C33" i="4"/>
  <c r="AC15" i="1" l="1"/>
  <c r="AC8" i="1"/>
  <c r="AB21" i="1"/>
  <c r="AB17" i="1"/>
  <c r="AB9" i="1"/>
  <c r="AB14" i="1" s="1"/>
  <c r="AB8" i="1"/>
  <c r="AB3" i="1"/>
  <c r="C32" i="4"/>
  <c r="AB15" i="1" l="1"/>
  <c r="AA21" i="1"/>
  <c r="AA17" i="1"/>
  <c r="AA9" i="1"/>
  <c r="AA14" i="1" s="1"/>
  <c r="AA3" i="1"/>
  <c r="C31" i="4"/>
  <c r="C20" i="3"/>
  <c r="AA15" i="1" l="1"/>
  <c r="AA8" i="1"/>
  <c r="Z21" i="1"/>
  <c r="Z17" i="1"/>
  <c r="Z9" i="1"/>
  <c r="Z14" i="1" s="1"/>
  <c r="Z3" i="1"/>
  <c r="Z8" i="1" s="1"/>
  <c r="C30" i="4"/>
  <c r="C19" i="3"/>
  <c r="Z15" i="1" l="1"/>
  <c r="Y21" i="1"/>
  <c r="Y17" i="1"/>
  <c r="Y9" i="1"/>
  <c r="Y14" i="1" s="1"/>
  <c r="Y3" i="1"/>
  <c r="Y8" i="1" s="1"/>
  <c r="C29" i="4"/>
  <c r="C18" i="3"/>
  <c r="X21" i="1"/>
  <c r="X17" i="1"/>
  <c r="X9" i="1"/>
  <c r="X14" i="1" s="1"/>
  <c r="X3" i="1"/>
  <c r="X8" i="1" s="1"/>
  <c r="C28" i="4"/>
  <c r="Y15" i="1" l="1"/>
  <c r="X15" i="1"/>
  <c r="W21" i="1"/>
  <c r="W17" i="1"/>
  <c r="W9" i="1"/>
  <c r="W14" i="1" s="1"/>
  <c r="W3" i="1"/>
  <c r="W8" i="1" s="1"/>
  <c r="C27" i="4"/>
  <c r="C17" i="3"/>
  <c r="W15" i="1" l="1"/>
  <c r="V21" i="1"/>
  <c r="V17" i="1"/>
  <c r="V14" i="1"/>
  <c r="V9" i="1"/>
  <c r="V3" i="1"/>
  <c r="V15" i="1" s="1"/>
  <c r="C26" i="4"/>
  <c r="V8" i="1" l="1"/>
  <c r="U21" i="1"/>
  <c r="U17" i="1"/>
  <c r="U9" i="1"/>
  <c r="U14" i="1" s="1"/>
  <c r="U3" i="1"/>
  <c r="C25" i="4"/>
  <c r="U15" i="1" l="1"/>
  <c r="U8" i="1"/>
  <c r="T21" i="1"/>
  <c r="T17" i="1"/>
  <c r="T9" i="1"/>
  <c r="T14" i="1" s="1"/>
  <c r="T3" i="1"/>
  <c r="T8" i="1" s="1"/>
  <c r="C24" i="4"/>
  <c r="C16" i="3"/>
  <c r="T15" i="1" l="1"/>
  <c r="S21" i="1"/>
  <c r="S17" i="1"/>
  <c r="S9" i="1"/>
  <c r="S14" i="1" s="1"/>
  <c r="S3" i="1"/>
  <c r="S8" i="1" s="1"/>
  <c r="C23" i="4"/>
  <c r="C15" i="3"/>
  <c r="S15" i="1" l="1"/>
  <c r="R21" i="1"/>
  <c r="R17" i="1"/>
  <c r="R9" i="1"/>
  <c r="R14" i="1" s="1"/>
  <c r="R3" i="1"/>
  <c r="C22" i="4"/>
  <c r="R15" i="1" l="1"/>
  <c r="R8" i="1"/>
  <c r="Q21" i="1"/>
  <c r="Q17" i="1"/>
  <c r="Q9" i="1"/>
  <c r="Q14" i="1" s="1"/>
  <c r="Q3" i="1"/>
  <c r="C21" i="4"/>
  <c r="C14" i="3"/>
  <c r="P21" i="1"/>
  <c r="P17" i="1"/>
  <c r="P9" i="1"/>
  <c r="P14" i="1" s="1"/>
  <c r="P8" i="1"/>
  <c r="P3" i="1"/>
  <c r="C20" i="4"/>
  <c r="C13" i="3"/>
  <c r="Q15" i="1" l="1"/>
  <c r="Q8" i="1"/>
  <c r="P15" i="1"/>
  <c r="O21" i="1"/>
  <c r="O17" i="1"/>
  <c r="O9" i="1"/>
  <c r="O14" i="1" s="1"/>
  <c r="O3" i="1"/>
  <c r="O8" i="1" s="1"/>
  <c r="C19" i="4"/>
  <c r="O15" i="1" l="1"/>
  <c r="N21" i="1"/>
  <c r="N17" i="1"/>
  <c r="N9" i="1"/>
  <c r="N14" i="1" s="1"/>
  <c r="N3" i="1"/>
  <c r="N8" i="1" s="1"/>
  <c r="C18" i="4"/>
  <c r="N15" i="1" l="1"/>
  <c r="M21" i="1"/>
  <c r="M17" i="1"/>
  <c r="M9" i="1"/>
  <c r="M14" i="1" s="1"/>
  <c r="M3" i="1"/>
  <c r="M8" i="1" s="1"/>
  <c r="C17" i="4"/>
  <c r="M15" i="1" l="1"/>
  <c r="L21" i="1"/>
  <c r="L17" i="1"/>
  <c r="L9" i="1"/>
  <c r="L14" i="1" s="1"/>
  <c r="L3" i="1"/>
  <c r="C16" i="4"/>
  <c r="C12" i="3"/>
  <c r="L15" i="1" l="1"/>
  <c r="L8" i="1"/>
  <c r="K21" i="1"/>
  <c r="K17" i="1"/>
  <c r="K9" i="1"/>
  <c r="K14" i="1" s="1"/>
  <c r="K3" i="1"/>
  <c r="C15" i="4"/>
  <c r="C11" i="3"/>
  <c r="K15" i="1" l="1"/>
  <c r="K8" i="1"/>
  <c r="J21" i="1"/>
  <c r="J17" i="1"/>
  <c r="J9" i="1"/>
  <c r="J14" i="1" s="1"/>
  <c r="J3" i="1"/>
  <c r="J8" i="1" s="1"/>
  <c r="C14" i="4"/>
  <c r="J15" i="1" l="1"/>
  <c r="I21" i="1"/>
  <c r="I17" i="1"/>
  <c r="I14" i="1"/>
  <c r="I9" i="1"/>
  <c r="I3" i="1"/>
  <c r="I8" i="1" s="1"/>
  <c r="C13" i="4"/>
  <c r="C10" i="3"/>
  <c r="I15" i="1" l="1"/>
  <c r="H21" i="1"/>
  <c r="H17" i="1"/>
  <c r="H9" i="1"/>
  <c r="H14" i="1" s="1"/>
  <c r="H3" i="1"/>
  <c r="C12" i="4"/>
  <c r="H15" i="1" l="1"/>
  <c r="H8" i="1"/>
  <c r="G21" i="1"/>
  <c r="G17" i="1"/>
  <c r="G9" i="1"/>
  <c r="G14" i="1" s="1"/>
  <c r="G3" i="1"/>
  <c r="G8" i="1" s="1"/>
  <c r="C11" i="4"/>
  <c r="C9" i="3"/>
  <c r="G15" i="1" l="1"/>
  <c r="F21" i="1"/>
  <c r="F17" i="1"/>
  <c r="F14" i="1"/>
  <c r="F9" i="1"/>
  <c r="F3" i="1"/>
  <c r="F8" i="1" s="1"/>
  <c r="C10" i="4"/>
  <c r="F15" i="1" l="1"/>
  <c r="E21" i="1"/>
  <c r="E17" i="1"/>
  <c r="E14" i="1"/>
  <c r="E9" i="1"/>
  <c r="E3" i="1"/>
  <c r="E8" i="1" s="1"/>
  <c r="C9" i="4"/>
  <c r="C8" i="3"/>
  <c r="E15" i="1" l="1"/>
  <c r="D21" i="1"/>
  <c r="D17" i="1"/>
  <c r="D14" i="1"/>
  <c r="D9" i="1"/>
  <c r="D3" i="1"/>
  <c r="D8" i="1" s="1"/>
  <c r="C8" i="4"/>
  <c r="D15" i="1" l="1"/>
  <c r="F5" i="4"/>
  <c r="E5" i="4"/>
  <c r="D5" i="4"/>
  <c r="F5" i="3"/>
  <c r="E5" i="3"/>
  <c r="D5" i="3"/>
  <c r="C7" i="3"/>
  <c r="BA24" i="1" l="1"/>
  <c r="C21" i="1"/>
  <c r="C17" i="1"/>
  <c r="C9" i="1"/>
  <c r="C14" i="1" s="1"/>
  <c r="C3" i="1"/>
  <c r="C8" i="1" s="1"/>
  <c r="C7" i="4"/>
  <c r="C6" i="4"/>
  <c r="C5" i="4" s="1"/>
  <c r="BA23" i="1"/>
  <c r="C6" i="3"/>
  <c r="C5" i="3" s="1"/>
  <c r="BA25" i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BA3" i="1" l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<sst xmlns="http://schemas.openxmlformats.org/spreadsheetml/2006/main" count="220" uniqueCount="148">
  <si>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</si>
  <si>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</si>
  <si>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</si>
  <si>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</si>
  <si>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</si>
  <si>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</si>
  <si>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</si>
  <si>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</si>
  <si>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</si>
  <si>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</si>
  <si>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</si>
  <si>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</si>
  <si>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</si>
  <si>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</si>
  <si>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</si>
  <si>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</si>
  <si>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p.szuba@strzelceopolskie.pl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</si>
  <si>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</si>
  <si>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</si>
  <si>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</si>
  <si>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</si>
  <si>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</si>
  <si>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</si>
  <si>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</si>
  <si>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</si>
  <si>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</si>
  <si>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</si>
  <si>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</si>
  <si>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</si>
  <si>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</si>
  <si>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</si>
  <si>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</si>
  <si>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</si>
  <si>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</si>
  <si>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</si>
  <si>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</si>
  <si>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</si>
  <si>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</si>
  <si>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</si>
  <si>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Naczelnik Wydziału Finansowego</t>
  </si>
  <si>
    <t>FACEBOOK: https://www.facebook.com/szuba76 | TWITTER: https://twitter.com/piotr_szuba</t>
  </si>
  <si>
    <t>INSTAGRAM: https://www.instagram.com/szuba76 | GOOGLE+: https://plus.google.com/+PiotrSzuba</t>
  </si>
  <si>
    <t>--</t>
  </si>
  <si>
    <t>Budżet 2018 :: rejestr zmian</t>
  </si>
  <si>
    <t>Uchwała Nr XLI/341/2017 Rady Miejskiej w Strzelcach Opolskich z dnia 21 grudnia 2017 r.</t>
  </si>
  <si>
    <t>w sprawie uchwały budżetowej gminy Strzelce Opolskie na 2018 rok z późn. zm.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</si>
  <si>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2018</t>
    </r>
    <r>
      <rPr>
        <b/>
        <sz val="10"/>
        <color indexed="12"/>
        <rFont val="Arial"/>
        <family val="2"/>
        <charset val="238"/>
      </rPr>
      <t xml:space="preserve"> ROKU</t>
    </r>
  </si>
  <si>
    <t>21.12.2017</t>
  </si>
  <si>
    <t>Uchwała RM
XLI/341/2017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</si>
  <si>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2018</t>
    </r>
    <r>
      <rPr>
        <b/>
        <sz val="10"/>
        <color indexed="12"/>
        <rFont val="Arial"/>
        <family val="2"/>
        <charset val="238"/>
      </rPr>
      <t xml:space="preserve"> ROKU</t>
    </r>
  </si>
  <si>
    <t>Budżet na 2018 rok
wg URMSO
Nr XLI/341/2017
z dnia 21.12.2017 r.</t>
  </si>
  <si>
    <r>
      <t xml:space="preserve">      - na wynagrodzenia i pochodne dla pracowników pedagogicznych
        zatrudnionych w oświacie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</si>
  <si>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wynagrodzenia i pochodne dla pracowników niepedagogicznych
        zatrudnionych w oświacie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</si>
  <si>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t>#szuba76 #gminastrzelceopolskie #budzetso2018</t>
  </si>
  <si>
    <t>Tel. +48 77 404 93 30 | Fax +48 77 461 44 22 | Tel. kom. +48 605 724 654</t>
  </si>
  <si>
    <t>Zarządzenie
Nr 24/2018</t>
  </si>
  <si>
    <t>19.01.2018</t>
  </si>
  <si>
    <t>Zarządzenie
Nr 25/2018</t>
  </si>
  <si>
    <t>23.01.2018</t>
  </si>
  <si>
    <t>Zarządzenie
Nr 29/2018</t>
  </si>
  <si>
    <t>30.01.2018</t>
  </si>
  <si>
    <t>Zarządzenie
Nr 30/2018</t>
  </si>
  <si>
    <t>31.01.2018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</si>
  <si>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24</t>
    </r>
    <r>
      <rPr>
        <b/>
        <sz val="11"/>
        <color indexed="8"/>
        <rFont val="Czcionka tekstu podstawowego"/>
        <charset val="238"/>
      </rPr>
      <t xml:space="preserve">/2018
BSO
z dnia 19.01.2018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</si>
  <si>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25</t>
    </r>
    <r>
      <rPr>
        <b/>
        <sz val="11"/>
        <color indexed="8"/>
        <rFont val="Czcionka tekstu podstawowego"/>
        <charset val="238"/>
      </rPr>
      <t xml:space="preserve">/2018
BSO
z dnia 23.01.2018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</si>
  <si>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29</t>
    </r>
    <r>
      <rPr>
        <b/>
        <sz val="11"/>
        <color indexed="8"/>
        <rFont val="Czcionka tekstu podstawowego"/>
        <charset val="238"/>
      </rPr>
      <t xml:space="preserve">/2018
BSO
z dnia 30.01.2018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</si>
  <si>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30</t>
    </r>
    <r>
      <rPr>
        <b/>
        <sz val="11"/>
        <color indexed="8"/>
        <rFont val="Czcionka tekstu podstawowego"/>
        <charset val="238"/>
      </rPr>
      <t xml:space="preserve">/2018
BSO
z dnia 31.01.2018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color indexed="8"/>
        <rFont val="Czcionka tekstu podstawowego"/>
        <charset val="238"/>
      </rPr>
      <t>]</t>
    </r>
  </si>
  <si>
    <t>Zarządzenie
Nr 57/2018</t>
  </si>
  <si>
    <t>28.02.2018</t>
  </si>
  <si>
    <r>
      <t xml:space="preserve">URMSO
Nr XLIV/359/2018
z dnia
28.02.2018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05</t>
    </r>
    <r>
      <rPr>
        <sz val="11"/>
        <rFont val="Czcionka tekstu podstawowego"/>
        <charset val="238"/>
      </rPr>
      <t>]</t>
    </r>
  </si>
  <si>
    <t>Zarządzenie
Nr 64/2018</t>
  </si>
  <si>
    <t>12.03.2018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</si>
  <si>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64</t>
    </r>
    <r>
      <rPr>
        <b/>
        <sz val="11"/>
        <color indexed="8"/>
        <rFont val="Czcionka tekstu podstawowego"/>
        <charset val="238"/>
      </rPr>
      <t xml:space="preserve">/2018
BSO
z dnia 12.03.2018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06</t>
    </r>
    <r>
      <rPr>
        <sz val="11"/>
        <color indexed="8"/>
        <rFont val="Czcionka tekstu podstawowego"/>
        <charset val="238"/>
      </rPr>
      <t>]</t>
    </r>
  </si>
  <si>
    <t>Zarządzenie
Nr 78/2018</t>
  </si>
  <si>
    <t>30.03.2018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</si>
  <si>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78</t>
    </r>
    <r>
      <rPr>
        <b/>
        <sz val="11"/>
        <color indexed="8"/>
        <rFont val="Czcionka tekstu podstawowego"/>
        <charset val="238"/>
      </rPr>
      <t xml:space="preserve">/2018
BSO
z dnia 30.03.2018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07</t>
    </r>
    <r>
      <rPr>
        <sz val="11"/>
        <color indexed="8"/>
        <rFont val="Czcionka tekstu podstawowego"/>
        <charset val="238"/>
      </rPr>
      <t>]</t>
    </r>
  </si>
  <si>
    <t>Zarządzenie
Nr 79/2018</t>
  </si>
  <si>
    <t>10.04.2018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</si>
  <si>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79</t>
    </r>
    <r>
      <rPr>
        <b/>
        <sz val="11"/>
        <color indexed="8"/>
        <rFont val="Czcionka tekstu podstawowego"/>
        <charset val="238"/>
      </rPr>
      <t xml:space="preserve">/2018
BSO
z dnia 10.04.2018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08</t>
    </r>
    <r>
      <rPr>
        <sz val="11"/>
        <color indexed="8"/>
        <rFont val="Czcionka tekstu podstawowego"/>
        <charset val="238"/>
      </rPr>
      <t>]</t>
    </r>
  </si>
  <si>
    <t>26.04.2018</t>
  </si>
  <si>
    <t>Zarządzenie
Nr 94/2018</t>
  </si>
  <si>
    <r>
      <t xml:space="preserve">URMSO
Nr XLVI/375/2018
z dnia
25.04.2018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09</t>
    </r>
    <r>
      <rPr>
        <sz val="11"/>
        <rFont val="Czcionka tekstu podstawowego"/>
        <charset val="238"/>
      </rPr>
      <t>]</t>
    </r>
  </si>
  <si>
    <t>Zarządzenie
Nr 95/2018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</si>
  <si>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95</t>
    </r>
    <r>
      <rPr>
        <b/>
        <sz val="11"/>
        <color indexed="8"/>
        <rFont val="Czcionka tekstu podstawowego"/>
        <charset val="238"/>
      </rPr>
      <t xml:space="preserve">/2018
BSO
z dnia 26.04.2018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10</t>
    </r>
    <r>
      <rPr>
        <sz val="11"/>
        <color indexed="8"/>
        <rFont val="Czcionka tekstu podstawowego"/>
        <charset val="238"/>
      </rPr>
      <t>]</t>
    </r>
  </si>
  <si>
    <t>Zarządzenie
Nr 96/2018</t>
  </si>
  <si>
    <t>27.04.2018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</si>
  <si>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96</t>
    </r>
    <r>
      <rPr>
        <b/>
        <sz val="11"/>
        <color indexed="8"/>
        <rFont val="Czcionka tekstu podstawowego"/>
        <charset val="238"/>
      </rPr>
      <t xml:space="preserve">/2018
BSO
z dnia 27.04.2018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11</t>
    </r>
    <r>
      <rPr>
        <sz val="11"/>
        <color indexed="8"/>
        <rFont val="Czcionka tekstu podstawowego"/>
        <charset val="238"/>
      </rPr>
      <t>]</t>
    </r>
  </si>
  <si>
    <t>Zarządzenie
Nr 103/2018</t>
  </si>
  <si>
    <t>09.05.2018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</si>
  <si>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103</t>
    </r>
    <r>
      <rPr>
        <b/>
        <sz val="11"/>
        <color indexed="8"/>
        <rFont val="Czcionka tekstu podstawowego"/>
        <charset val="238"/>
      </rPr>
      <t xml:space="preserve">/2018
BSO
z dnia 9.05.2018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12</t>
    </r>
    <r>
      <rPr>
        <sz val="11"/>
        <color indexed="8"/>
        <rFont val="Czcionka tekstu podstawowego"/>
        <charset val="238"/>
      </rPr>
      <t>]</t>
    </r>
  </si>
  <si>
    <t>Zarządzenie
Nr 112/2018</t>
  </si>
  <si>
    <t>25.05.2018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</si>
  <si>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112</t>
    </r>
    <r>
      <rPr>
        <b/>
        <sz val="11"/>
        <color indexed="8"/>
        <rFont val="Czcionka tekstu podstawowego"/>
        <charset val="238"/>
      </rPr>
      <t xml:space="preserve">/2018
BSO
z dnia 25.05.2018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13</t>
    </r>
    <r>
      <rPr>
        <sz val="11"/>
        <color indexed="8"/>
        <rFont val="Czcionka tekstu podstawowego"/>
        <charset val="238"/>
      </rPr>
      <t>]</t>
    </r>
  </si>
  <si>
    <t>Zarządzenie
Nr 113/2018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</si>
  <si>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113</t>
    </r>
    <r>
      <rPr>
        <b/>
        <sz val="11"/>
        <color indexed="8"/>
        <rFont val="Czcionka tekstu podstawowego"/>
        <charset val="238"/>
      </rPr>
      <t xml:space="preserve">/2018
BSO
z dnia 9.05.2018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14</t>
    </r>
    <r>
      <rPr>
        <sz val="11"/>
        <color indexed="8"/>
        <rFont val="Czcionka tekstu podstawowego"/>
        <charset val="238"/>
      </rPr>
      <t>]</t>
    </r>
  </si>
  <si>
    <t>30.05.2018</t>
  </si>
  <si>
    <r>
      <t xml:space="preserve">URMSO
Nr XLVII/393/2018
z dnia
30.05.2018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15</t>
    </r>
    <r>
      <rPr>
        <sz val="11"/>
        <rFont val="Czcionka tekstu podstawowego"/>
        <charset val="238"/>
      </rPr>
      <t>]</t>
    </r>
  </si>
  <si>
    <t>Zarządzenie
Nr 120A/2018</t>
  </si>
  <si>
    <t>Zarządzenie
Nr 131/2018</t>
  </si>
  <si>
    <t>06.06.2018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</si>
  <si>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131</t>
    </r>
    <r>
      <rPr>
        <b/>
        <sz val="11"/>
        <color indexed="8"/>
        <rFont val="Czcionka tekstu podstawowego"/>
        <charset val="238"/>
      </rPr>
      <t xml:space="preserve">/2018
BSO
z dnia 6.06.2018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16</t>
    </r>
    <r>
      <rPr>
        <sz val="11"/>
        <color indexed="8"/>
        <rFont val="Czcionka tekstu podstawowego"/>
        <charset val="238"/>
      </rPr>
      <t>]</t>
    </r>
  </si>
  <si>
    <t>28.06.2018</t>
  </si>
  <si>
    <t>Zarządzenie
Nr 140/2018</t>
  </si>
  <si>
    <t>Zarządzenie
Nr 141/2018</t>
  </si>
  <si>
    <r>
      <t xml:space="preserve">URMSO
Nr XLVIII/403/2018
z dnia
27.06.2018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17</t>
    </r>
    <r>
      <rPr>
        <sz val="11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</si>
  <si>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141</t>
    </r>
    <r>
      <rPr>
        <b/>
        <sz val="11"/>
        <color indexed="8"/>
        <rFont val="Czcionka tekstu podstawowego"/>
        <charset val="238"/>
      </rPr>
      <t xml:space="preserve">/2018
BSO
z dnia 28.06.2018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18</t>
    </r>
    <r>
      <rPr>
        <sz val="11"/>
        <color indexed="8"/>
        <rFont val="Czcionka tekstu podstawowego"/>
        <charset val="238"/>
      </rPr>
      <t>]</t>
    </r>
  </si>
  <si>
    <t>Zarządzenie
Nr 142/2018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</si>
  <si>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142</t>
    </r>
    <r>
      <rPr>
        <b/>
        <sz val="11"/>
        <color indexed="8"/>
        <rFont val="Czcionka tekstu podstawowego"/>
        <charset val="238"/>
      </rPr>
      <t xml:space="preserve">/2018
BSO
z dnia 28.06.2018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19</t>
    </r>
    <r>
      <rPr>
        <sz val="11"/>
        <color indexed="8"/>
        <rFont val="Czcionka tekstu podstawowego"/>
        <charset val="238"/>
      </rPr>
      <t>]</t>
    </r>
  </si>
  <si>
    <t>Zarządzenie
Nr 145/2018</t>
  </si>
  <si>
    <t>04.07.2018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</si>
  <si>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145</t>
    </r>
    <r>
      <rPr>
        <b/>
        <sz val="11"/>
        <color indexed="8"/>
        <rFont val="Czcionka tekstu podstawowego"/>
        <charset val="238"/>
      </rPr>
      <t xml:space="preserve">/2018
BSO
z dnia 4.07.2018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20</t>
    </r>
    <r>
      <rPr>
        <sz val="11"/>
        <color indexed="8"/>
        <rFont val="Czcionka tekstu podstawowego"/>
        <charset val="238"/>
      </rPr>
      <t>]</t>
    </r>
  </si>
  <si>
    <t>Zarządzenie
Nr 158/2018</t>
  </si>
  <si>
    <t>24.07.2018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</si>
  <si>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158</t>
    </r>
    <r>
      <rPr>
        <b/>
        <sz val="11"/>
        <color indexed="8"/>
        <rFont val="Czcionka tekstu podstawowego"/>
        <charset val="238"/>
      </rPr>
      <t xml:space="preserve">/2018
BSO
z dnia 24.07.2018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21</t>
    </r>
    <r>
      <rPr>
        <sz val="11"/>
        <color indexed="8"/>
        <rFont val="Czcionka tekstu podstawowego"/>
        <charset val="238"/>
      </rPr>
      <t>]</t>
    </r>
  </si>
  <si>
    <t>Zarządzenie
Nr 159/2018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</si>
  <si>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159</t>
    </r>
    <r>
      <rPr>
        <b/>
        <sz val="11"/>
        <color indexed="8"/>
        <rFont val="Czcionka tekstu podstawowego"/>
        <charset val="238"/>
      </rPr>
      <t xml:space="preserve">/2018
BSO
z dnia 24.07.2018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22</t>
    </r>
    <r>
      <rPr>
        <sz val="11"/>
        <color indexed="8"/>
        <rFont val="Czcionka tekstu podstawowego"/>
        <charset val="238"/>
      </rPr>
      <t>]</t>
    </r>
  </si>
  <si>
    <t>Zarządzenie
Nr 160/2018</t>
  </si>
  <si>
    <t>26.07.2018</t>
  </si>
  <si>
    <r>
      <t xml:space="preserve">URMSO
Nr XLIX/405/2018
z dnia
25.07.2018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23</t>
    </r>
    <r>
      <rPr>
        <sz val="11"/>
        <rFont val="Czcionka tekstu podstawowego"/>
        <charset val="238"/>
      </rPr>
      <t>]</t>
    </r>
  </si>
  <si>
    <t>Zarządzenie
Nr 167/2018</t>
  </si>
  <si>
    <t>10.08.2018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</si>
  <si>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167</t>
    </r>
    <r>
      <rPr>
        <b/>
        <sz val="11"/>
        <color indexed="8"/>
        <rFont val="Czcionka tekstu podstawowego"/>
        <charset val="238"/>
      </rPr>
      <t xml:space="preserve">/2018
BSO
z dnia 10.08.2018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24</t>
    </r>
    <r>
      <rPr>
        <sz val="11"/>
        <color indexed="8"/>
        <rFont val="Czcionka tekstu podstawowego"/>
        <charset val="238"/>
      </rPr>
      <t>]</t>
    </r>
  </si>
  <si>
    <t>Zarządzenie
Nr 169/2018</t>
  </si>
  <si>
    <t>17.08.2018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</si>
  <si>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169</t>
    </r>
    <r>
      <rPr>
        <b/>
        <sz val="11"/>
        <color indexed="8"/>
        <rFont val="Czcionka tekstu podstawowego"/>
        <charset val="238"/>
      </rPr>
      <t xml:space="preserve">/2018
BSO
z dnia 17.08.2018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25</t>
    </r>
    <r>
      <rPr>
        <sz val="11"/>
        <color indexed="8"/>
        <rFont val="Czcionka tekstu podstawowego"/>
        <charset val="238"/>
      </rPr>
      <t>]</t>
    </r>
  </si>
  <si>
    <t>Zarządzenie
Nr 170/2018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</si>
  <si>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170</t>
    </r>
    <r>
      <rPr>
        <b/>
        <sz val="11"/>
        <color indexed="8"/>
        <rFont val="Czcionka tekstu podstawowego"/>
        <charset val="238"/>
      </rPr>
      <t xml:space="preserve">/2018
BSO
z dnia 17.08.2018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26</t>
    </r>
    <r>
      <rPr>
        <sz val="11"/>
        <color indexed="8"/>
        <rFont val="Czcionka tekstu podstawowego"/>
        <charset val="238"/>
      </rPr>
      <t>]</t>
    </r>
  </si>
  <si>
    <t>Zarządzenie
Nr 185/2018</t>
  </si>
  <si>
    <t>24.08.2018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</si>
  <si>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185</t>
    </r>
    <r>
      <rPr>
        <b/>
        <sz val="11"/>
        <color indexed="8"/>
        <rFont val="Czcionka tekstu podstawowego"/>
        <charset val="238"/>
      </rPr>
      <t xml:space="preserve">/2018
BSO
z dnia 24.08.2018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27</t>
    </r>
    <r>
      <rPr>
        <sz val="11"/>
        <color indexed="8"/>
        <rFont val="Czcionka tekstu podstawowego"/>
        <charset val="238"/>
      </rPr>
      <t>]</t>
    </r>
  </si>
  <si>
    <t>Zarządzenie
Nr 186/2018</t>
  </si>
  <si>
    <t>27.08.2018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</si>
  <si>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186</t>
    </r>
    <r>
      <rPr>
        <b/>
        <sz val="11"/>
        <color indexed="8"/>
        <rFont val="Czcionka tekstu podstawowego"/>
        <charset val="238"/>
      </rPr>
      <t xml:space="preserve">/2018
BSO
z dnia 27.08.2018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28</t>
    </r>
    <r>
      <rPr>
        <sz val="11"/>
        <color indexed="8"/>
        <rFont val="Czcionka tekstu podstawowego"/>
        <charset val="238"/>
      </rPr>
      <t>]</t>
    </r>
  </si>
  <si>
    <t>Zarządzenie
Nr 191/2018</t>
  </si>
  <si>
    <t>04.09.2018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</si>
  <si>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191</t>
    </r>
    <r>
      <rPr>
        <b/>
        <sz val="11"/>
        <color indexed="8"/>
        <rFont val="Czcionka tekstu podstawowego"/>
        <charset val="238"/>
      </rPr>
      <t xml:space="preserve">/2018
BSO
z dnia 4.09.2018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29</t>
    </r>
    <r>
      <rPr>
        <sz val="11"/>
        <color indexed="8"/>
        <rFont val="Czcionka tekstu podstawowego"/>
        <charset val="238"/>
      </rPr>
      <t>]</t>
    </r>
  </si>
  <si>
    <t>Zarządzenie
Nr 197/2018</t>
  </si>
  <si>
    <t>14.09.2018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</si>
  <si>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197</t>
    </r>
    <r>
      <rPr>
        <b/>
        <sz val="11"/>
        <color indexed="8"/>
        <rFont val="Czcionka tekstu podstawowego"/>
        <charset val="238"/>
      </rPr>
      <t xml:space="preserve">/2018
BSO
z dnia 14.09.2018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30</t>
    </r>
    <r>
      <rPr>
        <sz val="11"/>
        <color indexed="8"/>
        <rFont val="Czcionka tekstu podstawowego"/>
        <charset val="238"/>
      </rPr>
      <t>]</t>
    </r>
  </si>
  <si>
    <t>27.09.2018</t>
  </si>
  <si>
    <t>Zarządzenie
Nr 198/2018</t>
  </si>
  <si>
    <t>Zarządzenie
Nr 199/2018</t>
  </si>
  <si>
    <r>
      <t xml:space="preserve">URMSO
Nr LI/417/2018
z dnia
26.09.2018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31</t>
    </r>
    <r>
      <rPr>
        <sz val="11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</si>
  <si>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199</t>
    </r>
    <r>
      <rPr>
        <b/>
        <sz val="11"/>
        <color indexed="8"/>
        <rFont val="Czcionka tekstu podstawowego"/>
        <charset val="238"/>
      </rPr>
      <t xml:space="preserve">/2018
BSO
z dnia 27.09.2018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32</t>
    </r>
    <r>
      <rPr>
        <sz val="11"/>
        <color indexed="8"/>
        <rFont val="Czcionka tekstu podstawowego"/>
        <charset val="238"/>
      </rPr>
      <t>]</t>
    </r>
  </si>
  <si>
    <t>Zarządzenie
Nr 200/2018</t>
  </si>
  <si>
    <t>28.09.2018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</si>
  <si>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200</t>
    </r>
    <r>
      <rPr>
        <b/>
        <sz val="11"/>
        <color indexed="8"/>
        <rFont val="Czcionka tekstu podstawowego"/>
        <charset val="238"/>
      </rPr>
      <t xml:space="preserve">/2018
BSO
z dnia 28.09.2018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33</t>
    </r>
    <r>
      <rPr>
        <sz val="11"/>
        <color indexed="8"/>
        <rFont val="Czcionka tekstu podstawowego"/>
        <charset val="238"/>
      </rPr>
      <t>]</t>
    </r>
  </si>
  <si>
    <r>
      <t xml:space="preserve">Budżet na 2018 r.
stan na dzień
</t>
    </r>
    <r>
      <rPr>
        <b/>
        <sz val="11"/>
        <color indexed="56"/>
        <rFont val="Czcionka tekstu podstawowego"/>
        <charset val="238"/>
      </rPr>
      <t>30.09.2018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</si>
</sst>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vertical="center"/>
    </xf>
    <xf numFmtId="4" fontId="24" fillId="0" borderId="2" xfId="0" applyNumberFormat="1" applyFont="1" applyBorder="1" applyAlignment="1">
      <alignment vertical="center"/>
    </xf>
    <xf numFmtId="4" fontId="24" fillId="4" borderId="1" xfId="0" applyNumberFormat="1" applyFont="1" applyFill="1" applyBorder="1" applyAlignment="1">
      <alignment vertical="center"/>
    </xf>
    <xf numFmtId="4" fontId="27" fillId="0" borderId="1" xfId="1" applyNumberFormat="1" applyFont="1" applyBorder="1" applyAlignment="1">
      <alignment vertical="center"/>
    </xf>
    <xf numFmtId="4" fontId="28" fillId="0" borderId="1" xfId="1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24" fillId="2" borderId="4" xfId="0" applyNumberFormat="1" applyFont="1" applyFill="1" applyBorder="1" applyAlignment="1">
      <alignment vertical="center"/>
    </xf>
    <xf numFmtId="4" fontId="24" fillId="0" borderId="3" xfId="0" applyNumberFormat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4" fontId="5" fillId="0" borderId="1" xfId="1" applyNumberFormat="1" applyFont="1" applyBorder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RowHeight="12.75"/>
  <cols>
    <col min="1" max="16384" width="9" style="49"/>
  </cols>
  <sheetData>
    <row r="3" spans="2:4">
      <c r="B3" s="48" t="s">
        <v>38</v>
      </c>
    </row>
    <row r="4" spans="2:4">
      <c r="B4" s="48" t="s">
        <v>20</v>
      </c>
    </row>
    <row r="5" spans="2:4">
      <c r="B5" s="48" t="s">
        <v>19</v>
      </c>
    </row>
    <row r="7" spans="2:4" ht="45">
      <c r="B7" s="50" t="s">
        <v>43</v>
      </c>
    </row>
    <row r="9" spans="2:4">
      <c r="B9" s="55" t="s">
        <v>44</v>
      </c>
    </row>
    <row r="10" spans="2:4">
      <c r="B10" s="55" t="s">
        <v>45</v>
      </c>
    </row>
    <row r="13" spans="2:4">
      <c r="B13" s="51" t="s">
        <v>18</v>
      </c>
      <c r="C13" s="51"/>
      <c r="D13" s="51" t="s">
        <v>17</v>
      </c>
    </row>
    <row r="14" spans="2:4">
      <c r="B14" s="51"/>
      <c r="C14" s="51"/>
      <c r="D14" s="52" t="s">
        <v>16</v>
      </c>
    </row>
    <row r="15" spans="2:4">
      <c r="B15" s="51"/>
      <c r="C15" s="51"/>
      <c r="D15" s="51" t="s">
        <v>39</v>
      </c>
    </row>
    <row r="16" spans="2:4">
      <c r="B16" s="51"/>
      <c r="C16" s="51"/>
      <c r="D16" s="51"/>
    </row>
    <row r="17" spans="2:4">
      <c r="B17" s="51"/>
      <c r="C17" s="51"/>
      <c r="D17" s="53" t="s">
        <v>54</v>
      </c>
    </row>
    <row r="19" spans="2:4">
      <c r="D19" s="53" t="s">
        <v>40</v>
      </c>
    </row>
    <row r="20" spans="2:4">
      <c r="D20" s="53" t="s">
        <v>41</v>
      </c>
    </row>
    <row r="22" spans="2:4">
      <c r="D22" s="51" t="s">
        <v>53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46</v>
      </c>
    </row>
    <row r="2" spans="1:6" s="20" customFormat="1" ht="25.5" customHeight="1">
      <c r="A2" s="67" t="s">
        <v>27</v>
      </c>
      <c r="B2" s="67" t="s">
        <v>26</v>
      </c>
      <c r="C2" s="68" t="s">
        <v>25</v>
      </c>
      <c r="D2" s="69" t="s">
        <v>29</v>
      </c>
      <c r="E2" s="70"/>
      <c r="F2" s="71"/>
    </row>
    <row r="3" spans="1:6" s="20" customFormat="1" ht="38.25" customHeight="1">
      <c r="A3" s="67"/>
      <c r="B3" s="67"/>
      <c r="C3" s="68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129096692.34999999</v>
      </c>
      <c r="D5" s="21">
        <f>SUM(D6:D100)</f>
        <v>103920643</v>
      </c>
      <c r="E5" s="21">
        <f>SUM(E6:E100)</f>
        <v>25136449.349999998</v>
      </c>
      <c r="F5" s="21">
        <f>SUM(F6:F100)</f>
        <v>39600</v>
      </c>
    </row>
    <row r="6" spans="1:6" s="17" customFormat="1" ht="25.5">
      <c r="A6" s="34" t="s">
        <v>48</v>
      </c>
      <c r="B6" s="35" t="s">
        <v>47</v>
      </c>
      <c r="C6" s="19">
        <f t="shared" ref="C6:C7" si="0">SUM(D6:F6)</f>
        <v>125685000</v>
      </c>
      <c r="D6" s="18">
        <v>101974218</v>
      </c>
      <c r="E6" s="18">
        <v>23671182</v>
      </c>
      <c r="F6" s="18">
        <v>39600</v>
      </c>
    </row>
    <row r="7" spans="1:6" s="17" customFormat="1" ht="25.5">
      <c r="A7" s="34" t="s">
        <v>55</v>
      </c>
      <c r="B7" s="35" t="s">
        <v>56</v>
      </c>
      <c r="C7" s="19">
        <f t="shared" si="0"/>
        <v>4120</v>
      </c>
      <c r="D7" s="18">
        <v>0</v>
      </c>
      <c r="E7" s="18">
        <v>4120</v>
      </c>
      <c r="F7" s="18">
        <v>0</v>
      </c>
    </row>
    <row r="8" spans="1:6" ht="25.5">
      <c r="A8" s="34" t="s">
        <v>59</v>
      </c>
      <c r="B8" s="35" t="s">
        <v>60</v>
      </c>
      <c r="C8" s="19">
        <f t="shared" ref="C8" si="1">SUM(D8:F8)</f>
        <v>5511.88</v>
      </c>
      <c r="D8" s="18">
        <v>0</v>
      </c>
      <c r="E8" s="18">
        <v>5511.88</v>
      </c>
      <c r="F8" s="18">
        <v>0</v>
      </c>
    </row>
    <row r="9" spans="1:6" ht="25.5">
      <c r="A9" s="34" t="s">
        <v>67</v>
      </c>
      <c r="B9" s="35" t="s">
        <v>68</v>
      </c>
      <c r="C9" s="19">
        <f t="shared" ref="C9" si="2">SUM(D9:F9)</f>
        <v>270667</v>
      </c>
      <c r="D9" s="18">
        <v>270667</v>
      </c>
      <c r="E9" s="18">
        <v>0</v>
      </c>
      <c r="F9" s="18">
        <v>0</v>
      </c>
    </row>
    <row r="10" spans="1:6" ht="25.5">
      <c r="A10" s="34" t="s">
        <v>73</v>
      </c>
      <c r="B10" s="35" t="s">
        <v>74</v>
      </c>
      <c r="C10" s="19">
        <f t="shared" ref="C10" si="3">SUM(D10:F10)</f>
        <v>56920</v>
      </c>
      <c r="D10" s="18">
        <v>29005</v>
      </c>
      <c r="E10" s="18">
        <v>27915</v>
      </c>
      <c r="F10" s="18">
        <v>0</v>
      </c>
    </row>
    <row r="11" spans="1:6" ht="25.5">
      <c r="A11" s="34" t="s">
        <v>80</v>
      </c>
      <c r="B11" s="35" t="s">
        <v>79</v>
      </c>
      <c r="C11" s="19">
        <f t="shared" ref="C11" si="4">SUM(D11:F11)</f>
        <v>1000000</v>
      </c>
      <c r="D11" s="18">
        <v>1000000</v>
      </c>
      <c r="E11" s="18">
        <v>0</v>
      </c>
      <c r="F11" s="18">
        <v>0</v>
      </c>
    </row>
    <row r="12" spans="1:6" ht="25.5">
      <c r="A12" s="34" t="s">
        <v>82</v>
      </c>
      <c r="B12" s="35" t="s">
        <v>79</v>
      </c>
      <c r="C12" s="19">
        <f t="shared" ref="C12" si="5">SUM(D12:F12)</f>
        <v>503421.59</v>
      </c>
      <c r="D12" s="18">
        <v>40000</v>
      </c>
      <c r="E12" s="18">
        <v>463421.59</v>
      </c>
      <c r="F12" s="18">
        <v>0</v>
      </c>
    </row>
    <row r="13" spans="1:6" ht="25.5">
      <c r="A13" s="34" t="s">
        <v>93</v>
      </c>
      <c r="B13" s="35" t="s">
        <v>91</v>
      </c>
      <c r="C13" s="19">
        <f t="shared" ref="C13" si="6">SUM(D13:F13)</f>
        <v>144737</v>
      </c>
      <c r="D13" s="18">
        <v>144000</v>
      </c>
      <c r="E13" s="18">
        <v>737</v>
      </c>
      <c r="F13" s="18">
        <v>0</v>
      </c>
    </row>
    <row r="14" spans="1:6" ht="25.5">
      <c r="A14" s="34" t="s">
        <v>97</v>
      </c>
      <c r="B14" s="35" t="s">
        <v>95</v>
      </c>
      <c r="C14" s="19">
        <f t="shared" ref="C14" si="7">SUM(D14:F14)</f>
        <v>522000</v>
      </c>
      <c r="D14" s="18">
        <v>522000</v>
      </c>
      <c r="E14" s="18">
        <v>0</v>
      </c>
      <c r="F14" s="18">
        <v>0</v>
      </c>
    </row>
    <row r="15" spans="1:6" ht="25.5">
      <c r="A15" s="34" t="s">
        <v>102</v>
      </c>
      <c r="B15" s="35" t="s">
        <v>101</v>
      </c>
      <c r="C15" s="19">
        <f t="shared" ref="C15" si="8">SUM(D15:F15)</f>
        <v>527000</v>
      </c>
      <c r="D15" s="18">
        <v>527000</v>
      </c>
      <c r="E15" s="18">
        <v>0</v>
      </c>
      <c r="F15" s="18">
        <v>0</v>
      </c>
    </row>
    <row r="16" spans="1:6" ht="25.5">
      <c r="A16" s="34" t="s">
        <v>103</v>
      </c>
      <c r="B16" s="35" t="s">
        <v>101</v>
      </c>
      <c r="C16" s="19">
        <f t="shared" ref="C16" si="9">SUM(D16:F16)</f>
        <v>72000</v>
      </c>
      <c r="D16" s="18">
        <v>0</v>
      </c>
      <c r="E16" s="18">
        <v>72000</v>
      </c>
      <c r="F16" s="18">
        <v>0</v>
      </c>
    </row>
    <row r="17" spans="1:6" ht="25.5">
      <c r="A17" s="34" t="s">
        <v>111</v>
      </c>
      <c r="B17" s="35" t="s">
        <v>112</v>
      </c>
      <c r="C17" s="19">
        <f t="shared" ref="C17" si="10">SUM(D17:F17)</f>
        <v>207833.8</v>
      </c>
      <c r="D17" s="18">
        <v>0</v>
      </c>
      <c r="E17" s="18">
        <v>207833.8</v>
      </c>
      <c r="F17" s="18">
        <v>0</v>
      </c>
    </row>
    <row r="18" spans="1:6" ht="25.5">
      <c r="A18" s="34" t="s">
        <v>116</v>
      </c>
      <c r="B18" s="35" t="s">
        <v>117</v>
      </c>
      <c r="C18" s="19">
        <f t="shared" ref="C18" si="11">SUM(D18:F18)</f>
        <v>0</v>
      </c>
      <c r="D18" s="18">
        <v>0</v>
      </c>
      <c r="E18" s="18">
        <v>0</v>
      </c>
      <c r="F18" s="18">
        <v>0</v>
      </c>
    </row>
    <row r="19" spans="1:6" ht="25.5">
      <c r="A19" s="34" t="s">
        <v>119</v>
      </c>
      <c r="B19" s="35" t="s">
        <v>120</v>
      </c>
      <c r="C19" s="19">
        <f t="shared" ref="C19" si="12">SUM(D19:F19)</f>
        <v>47991.86</v>
      </c>
      <c r="D19" s="18">
        <v>44000</v>
      </c>
      <c r="E19" s="18">
        <v>3991.86</v>
      </c>
      <c r="F19" s="18">
        <v>0</v>
      </c>
    </row>
    <row r="20" spans="1:6" ht="25.5">
      <c r="A20" s="34" t="s">
        <v>122</v>
      </c>
      <c r="B20" s="35" t="s">
        <v>123</v>
      </c>
      <c r="C20" s="19">
        <f t="shared" ref="C20" si="13">SUM(D20:F20)</f>
        <v>440231.22</v>
      </c>
      <c r="D20" s="18">
        <v>0</v>
      </c>
      <c r="E20" s="18">
        <v>440231.22</v>
      </c>
      <c r="F20" s="18">
        <v>0</v>
      </c>
    </row>
    <row r="21" spans="1:6" ht="25.5">
      <c r="A21" s="34" t="s">
        <v>130</v>
      </c>
      <c r="B21" s="35" t="s">
        <v>131</v>
      </c>
      <c r="C21" s="19">
        <f t="shared" ref="C21" si="14">SUM(D21:F21)</f>
        <v>108051</v>
      </c>
      <c r="D21" s="18">
        <v>0</v>
      </c>
      <c r="E21" s="18">
        <v>108051</v>
      </c>
      <c r="F21" s="18">
        <v>0</v>
      </c>
    </row>
    <row r="22" spans="1:6" ht="25.5">
      <c r="A22" s="34" t="s">
        <v>140</v>
      </c>
      <c r="B22" s="35" t="s">
        <v>139</v>
      </c>
      <c r="C22" s="63">
        <f t="shared" ref="C22" si="15">SUM(D22:F22)</f>
        <v>-630247</v>
      </c>
      <c r="D22" s="62">
        <v>-630247</v>
      </c>
      <c r="E22" s="18">
        <v>0</v>
      </c>
      <c r="F22" s="18">
        <v>0</v>
      </c>
    </row>
    <row r="23" spans="1:6" ht="25.5">
      <c r="A23" s="34" t="s">
        <v>144</v>
      </c>
      <c r="B23" s="35" t="s">
        <v>145</v>
      </c>
      <c r="C23" s="19">
        <f t="shared" ref="C23" si="16">SUM(D23:F23)</f>
        <v>131454</v>
      </c>
      <c r="D23" s="72">
        <v>0</v>
      </c>
      <c r="E23" s="72">
        <v>131454</v>
      </c>
      <c r="F23" s="72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49</v>
      </c>
    </row>
    <row r="2" spans="1:6" s="20" customFormat="1" ht="25.5" customHeight="1">
      <c r="A2" s="67" t="s">
        <v>27</v>
      </c>
      <c r="B2" s="67" t="s">
        <v>26</v>
      </c>
      <c r="C2" s="68" t="s">
        <v>25</v>
      </c>
      <c r="D2" s="69" t="s">
        <v>29</v>
      </c>
      <c r="E2" s="70"/>
      <c r="F2" s="71"/>
    </row>
    <row r="3" spans="1:6" s="20" customFormat="1" ht="38.25" customHeight="1">
      <c r="A3" s="67"/>
      <c r="B3" s="67"/>
      <c r="C3" s="68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139646692.35000002</v>
      </c>
      <c r="D5" s="21">
        <f>SUM(D6:D100)</f>
        <v>114429243</v>
      </c>
      <c r="E5" s="21">
        <f>SUM(E6:E100)</f>
        <v>25136449.349999998</v>
      </c>
      <c r="F5" s="21">
        <f>SUM(F6:F100)</f>
        <v>81000</v>
      </c>
    </row>
    <row r="6" spans="1:6" s="17" customFormat="1" ht="25.5">
      <c r="A6" s="34" t="s">
        <v>48</v>
      </c>
      <c r="B6" s="35" t="s">
        <v>47</v>
      </c>
      <c r="C6" s="19">
        <f t="shared" ref="C6:C7" si="0">SUM(D6:F6)</f>
        <v>136235000</v>
      </c>
      <c r="D6" s="18">
        <v>112483818</v>
      </c>
      <c r="E6" s="18">
        <v>23671182</v>
      </c>
      <c r="F6" s="18">
        <v>80000</v>
      </c>
    </row>
    <row r="7" spans="1:6" ht="25.5">
      <c r="A7" s="34" t="s">
        <v>55</v>
      </c>
      <c r="B7" s="35" t="s">
        <v>56</v>
      </c>
      <c r="C7" s="19">
        <f t="shared" si="0"/>
        <v>4120</v>
      </c>
      <c r="D7" s="18">
        <v>0</v>
      </c>
      <c r="E7" s="18">
        <v>4120</v>
      </c>
      <c r="F7" s="18">
        <v>0</v>
      </c>
    </row>
    <row r="8" spans="1:6" ht="25.5">
      <c r="A8" s="34" t="s">
        <v>57</v>
      </c>
      <c r="B8" s="35" t="s">
        <v>58</v>
      </c>
      <c r="C8" s="19">
        <f t="shared" ref="C8" si="1">SUM(D8:F8)</f>
        <v>0</v>
      </c>
      <c r="D8" s="18">
        <v>0</v>
      </c>
      <c r="E8" s="18">
        <v>0</v>
      </c>
      <c r="F8" s="18">
        <v>0</v>
      </c>
    </row>
    <row r="9" spans="1:6" ht="25.5">
      <c r="A9" s="34" t="s">
        <v>59</v>
      </c>
      <c r="B9" s="35" t="s">
        <v>60</v>
      </c>
      <c r="C9" s="19">
        <f t="shared" ref="C9" si="2">SUM(D9:F9)</f>
        <v>5511.88</v>
      </c>
      <c r="D9" s="18">
        <v>0</v>
      </c>
      <c r="E9" s="18">
        <v>5511.88</v>
      </c>
      <c r="F9" s="18">
        <v>0</v>
      </c>
    </row>
    <row r="10" spans="1:6" ht="25.5">
      <c r="A10" s="34" t="s">
        <v>61</v>
      </c>
      <c r="B10" s="35" t="s">
        <v>62</v>
      </c>
      <c r="C10" s="19">
        <f t="shared" ref="C10" si="3">SUM(D10:F10)</f>
        <v>0</v>
      </c>
      <c r="D10" s="18">
        <v>0</v>
      </c>
      <c r="E10" s="18">
        <v>0</v>
      </c>
      <c r="F10" s="18">
        <v>0</v>
      </c>
    </row>
    <row r="11" spans="1:6" ht="25.5">
      <c r="A11" s="34" t="s">
        <v>67</v>
      </c>
      <c r="B11" s="35" t="s">
        <v>68</v>
      </c>
      <c r="C11" s="19">
        <f t="shared" ref="C11" si="4">SUM(D11:F11)</f>
        <v>270667</v>
      </c>
      <c r="D11" s="18">
        <v>270667</v>
      </c>
      <c r="E11" s="18">
        <v>0</v>
      </c>
      <c r="F11" s="18">
        <v>0</v>
      </c>
    </row>
    <row r="12" spans="1:6" ht="25.5">
      <c r="A12" s="34" t="s">
        <v>70</v>
      </c>
      <c r="B12" s="35" t="s">
        <v>71</v>
      </c>
      <c r="C12" s="19">
        <f t="shared" ref="C12" si="5">SUM(D12:F12)</f>
        <v>0</v>
      </c>
      <c r="D12" s="18">
        <v>0</v>
      </c>
      <c r="E12" s="18">
        <v>0</v>
      </c>
      <c r="F12" s="18">
        <v>0</v>
      </c>
    </row>
    <row r="13" spans="1:6" ht="25.5">
      <c r="A13" s="34" t="s">
        <v>73</v>
      </c>
      <c r="B13" s="35" t="s">
        <v>74</v>
      </c>
      <c r="C13" s="19">
        <f t="shared" ref="C13" si="6">SUM(D13:F13)</f>
        <v>56920</v>
      </c>
      <c r="D13" s="18">
        <v>29005</v>
      </c>
      <c r="E13" s="18">
        <v>27915</v>
      </c>
      <c r="F13" s="18">
        <v>0</v>
      </c>
    </row>
    <row r="14" spans="1:6" ht="25.5">
      <c r="A14" s="34" t="s">
        <v>76</v>
      </c>
      <c r="B14" s="35" t="s">
        <v>77</v>
      </c>
      <c r="C14" s="19">
        <f t="shared" ref="C14" si="7">SUM(D14:F14)</f>
        <v>0</v>
      </c>
      <c r="D14" s="18">
        <v>0</v>
      </c>
      <c r="E14" s="18">
        <v>0</v>
      </c>
      <c r="F14" s="18">
        <v>0</v>
      </c>
    </row>
    <row r="15" spans="1:6" ht="25.5">
      <c r="A15" s="34" t="s">
        <v>80</v>
      </c>
      <c r="B15" s="35" t="s">
        <v>79</v>
      </c>
      <c r="C15" s="19">
        <f t="shared" ref="C15" si="8">SUM(D15:F15)</f>
        <v>1000000</v>
      </c>
      <c r="D15" s="18">
        <v>999000</v>
      </c>
      <c r="E15" s="18">
        <v>0</v>
      </c>
      <c r="F15" s="18">
        <v>1000</v>
      </c>
    </row>
    <row r="16" spans="1:6" ht="25.5">
      <c r="A16" s="34" t="s">
        <v>82</v>
      </c>
      <c r="B16" s="35" t="s">
        <v>79</v>
      </c>
      <c r="C16" s="19">
        <f t="shared" ref="C16" si="9">SUM(D16:F16)</f>
        <v>503421.59</v>
      </c>
      <c r="D16" s="18">
        <v>40000</v>
      </c>
      <c r="E16" s="18">
        <v>463421.59</v>
      </c>
      <c r="F16" s="18">
        <v>0</v>
      </c>
    </row>
    <row r="17" spans="1:6" ht="25.5">
      <c r="A17" s="34" t="s">
        <v>84</v>
      </c>
      <c r="B17" s="35" t="s">
        <v>85</v>
      </c>
      <c r="C17" s="19">
        <f t="shared" ref="C17" si="10">SUM(D17:F17)</f>
        <v>0</v>
      </c>
      <c r="D17" s="18">
        <v>0</v>
      </c>
      <c r="E17" s="18">
        <v>0</v>
      </c>
      <c r="F17" s="18">
        <v>0</v>
      </c>
    </row>
    <row r="18" spans="1:6" ht="25.5">
      <c r="A18" s="34" t="s">
        <v>87</v>
      </c>
      <c r="B18" s="35" t="s">
        <v>88</v>
      </c>
      <c r="C18" s="19">
        <f t="shared" ref="C18" si="11">SUM(D18:F18)</f>
        <v>0</v>
      </c>
      <c r="D18" s="18">
        <v>0</v>
      </c>
      <c r="E18" s="18">
        <v>0</v>
      </c>
      <c r="F18" s="18">
        <v>0</v>
      </c>
    </row>
    <row r="19" spans="1:6" ht="25.5">
      <c r="A19" s="34" t="s">
        <v>90</v>
      </c>
      <c r="B19" s="35" t="s">
        <v>91</v>
      </c>
      <c r="C19" s="19">
        <f t="shared" ref="C19" si="12">SUM(D19:F19)</f>
        <v>0</v>
      </c>
      <c r="D19" s="18">
        <v>0</v>
      </c>
      <c r="E19" s="18">
        <v>0</v>
      </c>
      <c r="F19" s="18">
        <v>0</v>
      </c>
    </row>
    <row r="20" spans="1:6" ht="25.5">
      <c r="A20" s="34" t="s">
        <v>93</v>
      </c>
      <c r="B20" s="35" t="s">
        <v>91</v>
      </c>
      <c r="C20" s="19">
        <f t="shared" ref="C20" si="13">SUM(D20:F20)</f>
        <v>144737</v>
      </c>
      <c r="D20" s="18">
        <v>144000</v>
      </c>
      <c r="E20" s="18">
        <v>737</v>
      </c>
      <c r="F20" s="18">
        <v>0</v>
      </c>
    </row>
    <row r="21" spans="1:6" ht="25.5">
      <c r="A21" s="34" t="s">
        <v>97</v>
      </c>
      <c r="B21" s="35" t="s">
        <v>95</v>
      </c>
      <c r="C21" s="19">
        <f t="shared" ref="C21" si="14">SUM(D21:F21)</f>
        <v>522000</v>
      </c>
      <c r="D21" s="18">
        <v>522000</v>
      </c>
      <c r="E21" s="18">
        <v>0</v>
      </c>
      <c r="F21" s="18">
        <v>0</v>
      </c>
    </row>
    <row r="22" spans="1:6" ht="25.5">
      <c r="A22" s="34" t="s">
        <v>98</v>
      </c>
      <c r="B22" s="35" t="s">
        <v>99</v>
      </c>
      <c r="C22" s="19">
        <f t="shared" ref="C22" si="15">SUM(D22:F22)</f>
        <v>0</v>
      </c>
      <c r="D22" s="18">
        <v>0</v>
      </c>
      <c r="E22" s="18">
        <v>0</v>
      </c>
      <c r="F22" s="18">
        <v>0</v>
      </c>
    </row>
    <row r="23" spans="1:6" ht="25.5">
      <c r="A23" s="34" t="s">
        <v>102</v>
      </c>
      <c r="B23" s="35" t="s">
        <v>101</v>
      </c>
      <c r="C23" s="19">
        <f t="shared" ref="C23" si="16">SUM(D23:F23)</f>
        <v>527000</v>
      </c>
      <c r="D23" s="18">
        <v>527000</v>
      </c>
      <c r="E23" s="18">
        <v>0</v>
      </c>
      <c r="F23" s="18">
        <v>0</v>
      </c>
    </row>
    <row r="24" spans="1:6" ht="25.5">
      <c r="A24" s="34" t="s">
        <v>103</v>
      </c>
      <c r="B24" s="35" t="s">
        <v>101</v>
      </c>
      <c r="C24" s="19">
        <f t="shared" ref="C24" si="17">SUM(D24:F24)</f>
        <v>72000</v>
      </c>
      <c r="D24" s="18">
        <v>0</v>
      </c>
      <c r="E24" s="18">
        <v>72000</v>
      </c>
      <c r="F24" s="18">
        <v>0</v>
      </c>
    </row>
    <row r="25" spans="1:6" ht="25.5">
      <c r="A25" s="34" t="s">
        <v>106</v>
      </c>
      <c r="B25" s="35" t="s">
        <v>101</v>
      </c>
      <c r="C25" s="19">
        <f t="shared" ref="C25" si="18">SUM(D25:F25)</f>
        <v>0</v>
      </c>
      <c r="D25" s="18">
        <v>0</v>
      </c>
      <c r="E25" s="18">
        <v>0</v>
      </c>
      <c r="F25" s="18">
        <v>0</v>
      </c>
    </row>
    <row r="26" spans="1:6" ht="25.5">
      <c r="A26" s="34" t="s">
        <v>108</v>
      </c>
      <c r="B26" s="35" t="s">
        <v>109</v>
      </c>
      <c r="C26" s="19">
        <f t="shared" ref="C26" si="19">SUM(D26:F26)</f>
        <v>0</v>
      </c>
      <c r="D26" s="18">
        <v>0</v>
      </c>
      <c r="E26" s="18">
        <v>0</v>
      </c>
      <c r="F26" s="18">
        <v>0</v>
      </c>
    </row>
    <row r="27" spans="1:6" ht="25.5">
      <c r="A27" s="34" t="s">
        <v>111</v>
      </c>
      <c r="B27" s="35" t="s">
        <v>112</v>
      </c>
      <c r="C27" s="19">
        <f t="shared" ref="C27" si="20">SUM(D27:F27)</f>
        <v>207833.8</v>
      </c>
      <c r="D27" s="18">
        <v>0</v>
      </c>
      <c r="E27" s="18">
        <v>207833.8</v>
      </c>
      <c r="F27" s="18">
        <v>0</v>
      </c>
    </row>
    <row r="28" spans="1:6" ht="25.5">
      <c r="A28" s="34" t="s">
        <v>114</v>
      </c>
      <c r="B28" s="35" t="s">
        <v>112</v>
      </c>
      <c r="C28" s="19">
        <f t="shared" ref="C28" si="21">SUM(D28:F28)</f>
        <v>0</v>
      </c>
      <c r="D28" s="18">
        <v>0</v>
      </c>
      <c r="E28" s="18">
        <v>0</v>
      </c>
      <c r="F28" s="18">
        <v>0</v>
      </c>
    </row>
    <row r="29" spans="1:6" ht="25.5">
      <c r="A29" s="34" t="s">
        <v>116</v>
      </c>
      <c r="B29" s="35" t="s">
        <v>117</v>
      </c>
      <c r="C29" s="19">
        <f t="shared" ref="C29" si="22">SUM(D29:F29)</f>
        <v>0</v>
      </c>
      <c r="D29" s="18">
        <v>0</v>
      </c>
      <c r="E29" s="18">
        <v>0</v>
      </c>
      <c r="F29" s="18">
        <v>0</v>
      </c>
    </row>
    <row r="30" spans="1:6" ht="25.5">
      <c r="A30" s="34" t="s">
        <v>119</v>
      </c>
      <c r="B30" s="35" t="s">
        <v>120</v>
      </c>
      <c r="C30" s="19">
        <f t="shared" ref="C30" si="23">SUM(D30:F30)</f>
        <v>47991.86</v>
      </c>
      <c r="D30" s="18">
        <v>44000</v>
      </c>
      <c r="E30" s="18">
        <v>3991.86</v>
      </c>
      <c r="F30" s="18">
        <v>0</v>
      </c>
    </row>
    <row r="31" spans="1:6" ht="25.5">
      <c r="A31" s="34" t="s">
        <v>122</v>
      </c>
      <c r="B31" s="35" t="s">
        <v>123</v>
      </c>
      <c r="C31" s="19">
        <f t="shared" ref="C31" si="24">SUM(D31:F31)</f>
        <v>440231.22</v>
      </c>
      <c r="D31" s="18">
        <v>0</v>
      </c>
      <c r="E31" s="18">
        <v>440231.22</v>
      </c>
      <c r="F31" s="18">
        <v>0</v>
      </c>
    </row>
    <row r="32" spans="1:6" ht="25.5">
      <c r="A32" s="34" t="s">
        <v>125</v>
      </c>
      <c r="B32" s="35" t="s">
        <v>123</v>
      </c>
      <c r="C32" s="19">
        <f t="shared" ref="C32" si="25">SUM(D32:F32)</f>
        <v>0</v>
      </c>
      <c r="D32" s="18">
        <v>0</v>
      </c>
      <c r="E32" s="18">
        <v>0</v>
      </c>
      <c r="F32" s="18">
        <v>0</v>
      </c>
    </row>
    <row r="33" spans="1:6" ht="25.5">
      <c r="A33" s="34" t="s">
        <v>127</v>
      </c>
      <c r="B33" s="35" t="s">
        <v>128</v>
      </c>
      <c r="C33" s="19">
        <f t="shared" ref="C33" si="26">SUM(D33:F33)</f>
        <v>0</v>
      </c>
      <c r="D33" s="18">
        <v>0</v>
      </c>
      <c r="E33" s="18">
        <v>0</v>
      </c>
      <c r="F33" s="18">
        <v>0</v>
      </c>
    </row>
    <row r="34" spans="1:6" ht="25.5">
      <c r="A34" s="34" t="s">
        <v>130</v>
      </c>
      <c r="B34" s="35" t="s">
        <v>131</v>
      </c>
      <c r="C34" s="19">
        <f t="shared" ref="C34" si="27">SUM(D34:F34)</f>
        <v>108051</v>
      </c>
      <c r="D34" s="18">
        <v>0</v>
      </c>
      <c r="E34" s="18">
        <v>108051</v>
      </c>
      <c r="F34" s="18">
        <v>0</v>
      </c>
    </row>
    <row r="35" spans="1:6" ht="25.5">
      <c r="A35" s="34" t="s">
        <v>133</v>
      </c>
      <c r="B35" s="35" t="s">
        <v>134</v>
      </c>
      <c r="C35" s="19">
        <f t="shared" ref="C35" si="28">SUM(D35:F35)</f>
        <v>0</v>
      </c>
      <c r="D35" s="18">
        <v>0</v>
      </c>
      <c r="E35" s="18">
        <v>0</v>
      </c>
      <c r="F35" s="18">
        <v>0</v>
      </c>
    </row>
    <row r="36" spans="1:6" ht="25.5">
      <c r="A36" s="34" t="s">
        <v>136</v>
      </c>
      <c r="B36" s="35" t="s">
        <v>137</v>
      </c>
      <c r="C36" s="19">
        <f t="shared" ref="C36" si="29">SUM(D36:F36)</f>
        <v>0</v>
      </c>
      <c r="D36" s="18">
        <v>0</v>
      </c>
      <c r="E36" s="18">
        <v>0</v>
      </c>
      <c r="F36" s="18">
        <v>0</v>
      </c>
    </row>
    <row r="37" spans="1:6" ht="25.5">
      <c r="A37" s="34" t="s">
        <v>140</v>
      </c>
      <c r="B37" s="35" t="s">
        <v>139</v>
      </c>
      <c r="C37" s="63">
        <f t="shared" ref="C37:C38" si="30">SUM(D37:F37)</f>
        <v>-630247</v>
      </c>
      <c r="D37" s="62">
        <v>-630247</v>
      </c>
      <c r="E37" s="18">
        <v>0</v>
      </c>
      <c r="F37" s="18">
        <v>0</v>
      </c>
    </row>
    <row r="38" spans="1:6" ht="25.5">
      <c r="A38" s="34" t="s">
        <v>141</v>
      </c>
      <c r="B38" s="35" t="s">
        <v>139</v>
      </c>
      <c r="C38" s="19">
        <f t="shared" si="30"/>
        <v>0</v>
      </c>
      <c r="D38" s="18">
        <v>0</v>
      </c>
      <c r="E38" s="18">
        <v>0</v>
      </c>
      <c r="F38" s="18">
        <v>0</v>
      </c>
    </row>
    <row r="39" spans="1:6" ht="25.5">
      <c r="A39" s="34" t="s">
        <v>144</v>
      </c>
      <c r="B39" s="35" t="s">
        <v>145</v>
      </c>
      <c r="C39" s="19">
        <f t="shared" ref="C39" si="31">SUM(D39:F39)</f>
        <v>131454</v>
      </c>
      <c r="D39" s="18">
        <v>0</v>
      </c>
      <c r="E39" s="18">
        <v>131454</v>
      </c>
      <c r="F39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2"/>
  <sheetViews>
    <sheetView workbookViewId="0"/>
  </sheetViews>
  <sheetFormatPr defaultRowHeight="14.25"/>
  <cols>
    <col min="1" max="1" width="51.625" customWidth="1"/>
    <col min="2" max="2" width="20.625" customWidth="1"/>
    <col min="3" max="52" width="20.625" style="31" customWidth="1"/>
    <col min="53" max="53" width="21.625" customWidth="1"/>
  </cols>
  <sheetData>
    <row r="1" spans="1:53">
      <c r="BA1" s="4" t="s">
        <v>8</v>
      </c>
    </row>
    <row r="2" spans="1:53" ht="87" customHeight="1">
      <c r="A2" s="3" t="s">
        <v>0</v>
      </c>
      <c r="B2" s="47" t="s">
        <v>50</v>
      </c>
      <c r="C2" s="54" t="s">
        <v>63</v>
      </c>
      <c r="D2" s="54" t="s">
        <v>64</v>
      </c>
      <c r="E2" s="54" t="s">
        <v>65</v>
      </c>
      <c r="F2" s="54" t="s">
        <v>66</v>
      </c>
      <c r="G2" s="58" t="s">
        <v>69</v>
      </c>
      <c r="H2" s="54" t="s">
        <v>72</v>
      </c>
      <c r="I2" s="54" t="s">
        <v>75</v>
      </c>
      <c r="J2" s="54" t="s">
        <v>78</v>
      </c>
      <c r="K2" s="58" t="s">
        <v>81</v>
      </c>
      <c r="L2" s="54" t="s">
        <v>83</v>
      </c>
      <c r="M2" s="54" t="s">
        <v>86</v>
      </c>
      <c r="N2" s="54" t="s">
        <v>89</v>
      </c>
      <c r="O2" s="54" t="s">
        <v>92</v>
      </c>
      <c r="P2" s="54" t="s">
        <v>94</v>
      </c>
      <c r="Q2" s="58" t="s">
        <v>96</v>
      </c>
      <c r="R2" s="54" t="s">
        <v>100</v>
      </c>
      <c r="S2" s="58" t="s">
        <v>104</v>
      </c>
      <c r="T2" s="54" t="s">
        <v>105</v>
      </c>
      <c r="U2" s="54" t="s">
        <v>107</v>
      </c>
      <c r="V2" s="54" t="s">
        <v>110</v>
      </c>
      <c r="W2" s="54" t="s">
        <v>113</v>
      </c>
      <c r="X2" s="54" t="s">
        <v>115</v>
      </c>
      <c r="Y2" s="58" t="s">
        <v>118</v>
      </c>
      <c r="Z2" s="54" t="s">
        <v>121</v>
      </c>
      <c r="AA2" s="54" t="s">
        <v>124</v>
      </c>
      <c r="AB2" s="54" t="s">
        <v>126</v>
      </c>
      <c r="AC2" s="54" t="s">
        <v>129</v>
      </c>
      <c r="AD2" s="54" t="s">
        <v>132</v>
      </c>
      <c r="AE2" s="54" t="s">
        <v>135</v>
      </c>
      <c r="AF2" s="54" t="s">
        <v>138</v>
      </c>
      <c r="AG2" s="58" t="s">
        <v>142</v>
      </c>
      <c r="AH2" s="54" t="s">
        <v>143</v>
      </c>
      <c r="AI2" s="54" t="s">
        <v>146</v>
      </c>
      <c r="AJ2" s="57" t="s">
        <v>42</v>
      </c>
      <c r="AK2" s="57" t="s">
        <v>42</v>
      </c>
      <c r="AL2" s="57" t="s">
        <v>42</v>
      </c>
      <c r="AM2" s="56" t="s">
        <v>42</v>
      </c>
      <c r="AN2" s="57" t="s">
        <v>42</v>
      </c>
      <c r="AO2" s="57" t="s">
        <v>42</v>
      </c>
      <c r="AP2" s="57" t="s">
        <v>42</v>
      </c>
      <c r="AQ2" s="57" t="s">
        <v>42</v>
      </c>
      <c r="AR2" s="57" t="s">
        <v>42</v>
      </c>
      <c r="AS2" s="57" t="s">
        <v>42</v>
      </c>
      <c r="AT2" s="56" t="s">
        <v>42</v>
      </c>
      <c r="AU2" s="57" t="s">
        <v>42</v>
      </c>
      <c r="AV2" s="57" t="s">
        <v>42</v>
      </c>
      <c r="AW2" s="57" t="s">
        <v>42</v>
      </c>
      <c r="AX2" s="57" t="s">
        <v>42</v>
      </c>
      <c r="AY2" s="56" t="s">
        <v>42</v>
      </c>
      <c r="AZ2" s="56" t="s">
        <v>42</v>
      </c>
      <c r="BA2" s="32" t="s">
        <v>147</v>
      </c>
    </row>
    <row r="3" spans="1:53" ht="18" customHeight="1">
      <c r="A3" s="2" t="s">
        <v>1</v>
      </c>
      <c r="B3" s="6">
        <f t="shared" ref="B3:C3" si="0">SUM(B5:B6)</f>
        <v>125685000</v>
      </c>
      <c r="C3" s="6">
        <f t="shared" si="0"/>
        <v>4120</v>
      </c>
      <c r="D3" s="6">
        <f t="shared" ref="D3:E3" si="1">SUM(D5:D6)</f>
        <v>0</v>
      </c>
      <c r="E3" s="6">
        <f t="shared" si="1"/>
        <v>5511.88</v>
      </c>
      <c r="F3" s="6">
        <f t="shared" ref="F3:G3" si="2">SUM(F5:F6)</f>
        <v>0</v>
      </c>
      <c r="G3" s="6">
        <f t="shared" si="2"/>
        <v>270667</v>
      </c>
      <c r="H3" s="6">
        <f t="shared" ref="H3:I3" si="3">SUM(H5:H6)</f>
        <v>0</v>
      </c>
      <c r="I3" s="6">
        <f t="shared" si="3"/>
        <v>56920</v>
      </c>
      <c r="J3" s="6">
        <f t="shared" ref="J3:L3" si="4">SUM(J5:J6)</f>
        <v>0</v>
      </c>
      <c r="K3" s="6">
        <f t="shared" si="4"/>
        <v>1000000</v>
      </c>
      <c r="L3" s="6">
        <f t="shared" si="4"/>
        <v>503421.59</v>
      </c>
      <c r="M3" s="6">
        <f t="shared" ref="M3:N3" si="5">SUM(M5:M6)</f>
        <v>0</v>
      </c>
      <c r="N3" s="6">
        <f t="shared" si="5"/>
        <v>0</v>
      </c>
      <c r="O3" s="6">
        <f t="shared" ref="O3:Q3" si="6">SUM(O5:O6)</f>
        <v>0</v>
      </c>
      <c r="P3" s="6">
        <f t="shared" si="6"/>
        <v>144737</v>
      </c>
      <c r="Q3" s="6">
        <f t="shared" si="6"/>
        <v>522000</v>
      </c>
      <c r="R3" s="6">
        <f t="shared" ref="R3:S3" si="7">SUM(R5:R6)</f>
        <v>0</v>
      </c>
      <c r="S3" s="6">
        <f t="shared" si="7"/>
        <v>527000</v>
      </c>
      <c r="T3" s="6">
        <f t="shared" ref="T3:W3" si="8">SUM(T5:T6)</f>
        <v>72000</v>
      </c>
      <c r="U3" s="6">
        <f t="shared" si="8"/>
        <v>0</v>
      </c>
      <c r="V3" s="6">
        <f t="shared" si="8"/>
        <v>0</v>
      </c>
      <c r="W3" s="6">
        <f t="shared" si="8"/>
        <v>207833.8</v>
      </c>
      <c r="X3" s="6">
        <f t="shared" ref="X3:Y3" si="9">SUM(X5:X6)</f>
        <v>0</v>
      </c>
      <c r="Y3" s="6">
        <f t="shared" si="9"/>
        <v>0</v>
      </c>
      <c r="Z3" s="6">
        <f t="shared" ref="Z3:AA3" si="10">SUM(Z5:Z6)</f>
        <v>47991.86</v>
      </c>
      <c r="AA3" s="6">
        <f t="shared" si="10"/>
        <v>440231.22</v>
      </c>
      <c r="AB3" s="6">
        <f t="shared" ref="AB3:AC3" si="11">SUM(AB5:AB6)</f>
        <v>0</v>
      </c>
      <c r="AC3" s="6">
        <f t="shared" si="11"/>
        <v>0</v>
      </c>
      <c r="AD3" s="6">
        <f t="shared" ref="AD3:AE3" si="12">SUM(AD5:AD6)</f>
        <v>108051</v>
      </c>
      <c r="AE3" s="6">
        <f t="shared" si="12"/>
        <v>0</v>
      </c>
      <c r="AF3" s="6">
        <f t="shared" ref="AF3:AG3" si="13">SUM(AF5:AF6)</f>
        <v>0</v>
      </c>
      <c r="AG3" s="64">
        <f t="shared" si="13"/>
        <v>-630247</v>
      </c>
      <c r="AH3" s="6">
        <f t="shared" ref="AH3:AI3" si="14">SUM(AH5:AH6)</f>
        <v>0</v>
      </c>
      <c r="AI3" s="6">
        <f t="shared" si="14"/>
        <v>131454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>
        <f>SUM(BA5:BA6)</f>
        <v>129096692.34999999</v>
      </c>
    </row>
    <row r="4" spans="1:53" ht="14.25" customHeight="1">
      <c r="A4" s="1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</row>
    <row r="5" spans="1:53" ht="14.25" customHeight="1">
      <c r="A5" s="1" t="s">
        <v>12</v>
      </c>
      <c r="B5" s="5">
        <v>112750000</v>
      </c>
      <c r="C5" s="5">
        <v>4120</v>
      </c>
      <c r="D5" s="5">
        <v>0</v>
      </c>
      <c r="E5" s="5">
        <v>5511.88</v>
      </c>
      <c r="F5" s="5">
        <v>0</v>
      </c>
      <c r="G5" s="5">
        <v>270667</v>
      </c>
      <c r="H5" s="5">
        <v>0</v>
      </c>
      <c r="I5" s="5">
        <v>56920</v>
      </c>
      <c r="J5" s="5">
        <v>0</v>
      </c>
      <c r="K5" s="5">
        <v>1000000</v>
      </c>
      <c r="L5" s="5">
        <v>503421.59</v>
      </c>
      <c r="M5" s="5">
        <v>0</v>
      </c>
      <c r="N5" s="5">
        <v>0</v>
      </c>
      <c r="O5" s="5">
        <v>0</v>
      </c>
      <c r="P5" s="5">
        <v>144737</v>
      </c>
      <c r="Q5" s="5">
        <v>522000</v>
      </c>
      <c r="R5" s="5">
        <v>0</v>
      </c>
      <c r="S5" s="5">
        <v>527000</v>
      </c>
      <c r="T5" s="5">
        <v>72000</v>
      </c>
      <c r="U5" s="5">
        <v>0</v>
      </c>
      <c r="V5" s="5">
        <v>0</v>
      </c>
      <c r="W5" s="5">
        <v>207833.8</v>
      </c>
      <c r="X5" s="5">
        <v>0</v>
      </c>
      <c r="Y5" s="5">
        <v>0</v>
      </c>
      <c r="Z5" s="5">
        <v>47991.86</v>
      </c>
      <c r="AA5" s="5">
        <v>440231.22</v>
      </c>
      <c r="AB5" s="5">
        <v>0</v>
      </c>
      <c r="AC5" s="5">
        <v>0</v>
      </c>
      <c r="AD5" s="5">
        <v>108051</v>
      </c>
      <c r="AE5" s="5">
        <v>0</v>
      </c>
      <c r="AF5" s="5">
        <v>0</v>
      </c>
      <c r="AG5" s="5">
        <v>82734.17</v>
      </c>
      <c r="AH5" s="5">
        <v>0</v>
      </c>
      <c r="AI5" s="5">
        <v>131454</v>
      </c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>
        <f>SUM(B5:AZ5)</f>
        <v>116874673.52</v>
      </c>
    </row>
    <row r="6" spans="1:53" ht="14.25" customHeight="1">
      <c r="A6" s="1" t="s">
        <v>13</v>
      </c>
      <c r="B6" s="5">
        <v>12935000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9">
        <v>-712981.17</v>
      </c>
      <c r="AH6" s="5">
        <v>0</v>
      </c>
      <c r="AI6" s="5">
        <v>0</v>
      </c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>
        <f>SUM(B6:AZ6)</f>
        <v>12222018.83</v>
      </c>
    </row>
    <row r="7" spans="1:53" ht="18" customHeight="1" thickBot="1">
      <c r="A7" s="8" t="s">
        <v>2</v>
      </c>
      <c r="B7" s="9">
        <v>12434300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60">
        <v>-300000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>
        <f>SUM(B7:AZ7)</f>
        <v>12134300</v>
      </c>
    </row>
    <row r="8" spans="1:53" ht="27" customHeight="1" thickBot="1">
      <c r="A8" s="14" t="s">
        <v>3</v>
      </c>
      <c r="B8" s="15">
        <f t="shared" ref="B8:C8" si="15">SUM(B3,B7)</f>
        <v>138119300</v>
      </c>
      <c r="C8" s="15">
        <f t="shared" si="15"/>
        <v>4120</v>
      </c>
      <c r="D8" s="15">
        <f t="shared" ref="D8:E8" si="16">SUM(D3,D7)</f>
        <v>0</v>
      </c>
      <c r="E8" s="15">
        <f t="shared" si="16"/>
        <v>5511.88</v>
      </c>
      <c r="F8" s="15">
        <f t="shared" ref="F8:G8" si="17">SUM(F3,F7)</f>
        <v>0</v>
      </c>
      <c r="G8" s="15">
        <f t="shared" si="17"/>
        <v>270667</v>
      </c>
      <c r="H8" s="15">
        <f t="shared" ref="H8:I8" si="18">SUM(H3,H7)</f>
        <v>0</v>
      </c>
      <c r="I8" s="15">
        <f t="shared" si="18"/>
        <v>56920</v>
      </c>
      <c r="J8" s="15">
        <f t="shared" ref="J8:L8" si="19">SUM(J3,J7)</f>
        <v>0</v>
      </c>
      <c r="K8" s="15">
        <f t="shared" si="19"/>
        <v>700000</v>
      </c>
      <c r="L8" s="15">
        <f t="shared" si="19"/>
        <v>503421.59</v>
      </c>
      <c r="M8" s="15">
        <f t="shared" ref="M8:N8" si="20">SUM(M3,M7)</f>
        <v>0</v>
      </c>
      <c r="N8" s="15">
        <f t="shared" si="20"/>
        <v>0</v>
      </c>
      <c r="O8" s="15">
        <f t="shared" ref="O8:Q8" si="21">SUM(O3,O7)</f>
        <v>0</v>
      </c>
      <c r="P8" s="15">
        <f t="shared" si="21"/>
        <v>144737</v>
      </c>
      <c r="Q8" s="15">
        <f t="shared" si="21"/>
        <v>522000</v>
      </c>
      <c r="R8" s="15">
        <f t="shared" ref="R8:S8" si="22">SUM(R3,R7)</f>
        <v>0</v>
      </c>
      <c r="S8" s="15">
        <f t="shared" si="22"/>
        <v>527000</v>
      </c>
      <c r="T8" s="15">
        <f t="shared" ref="T8:W8" si="23">SUM(T3,T7)</f>
        <v>72000</v>
      </c>
      <c r="U8" s="15">
        <f t="shared" si="23"/>
        <v>0</v>
      </c>
      <c r="V8" s="15">
        <f t="shared" si="23"/>
        <v>0</v>
      </c>
      <c r="W8" s="15">
        <f t="shared" si="23"/>
        <v>207833.8</v>
      </c>
      <c r="X8" s="15">
        <f t="shared" ref="X8:Y8" si="24">SUM(X3,X7)</f>
        <v>0</v>
      </c>
      <c r="Y8" s="15">
        <f t="shared" si="24"/>
        <v>0</v>
      </c>
      <c r="Z8" s="15">
        <f t="shared" ref="Z8:AA8" si="25">SUM(Z3,Z7)</f>
        <v>47991.86</v>
      </c>
      <c r="AA8" s="15">
        <f t="shared" si="25"/>
        <v>440231.22</v>
      </c>
      <c r="AB8" s="15">
        <f t="shared" ref="AB8:AC8" si="26">SUM(AB3,AB7)</f>
        <v>0</v>
      </c>
      <c r="AC8" s="15">
        <f t="shared" si="26"/>
        <v>0</v>
      </c>
      <c r="AD8" s="15">
        <f t="shared" ref="AD8:AE8" si="27">SUM(AD3,AD7)</f>
        <v>108051</v>
      </c>
      <c r="AE8" s="15">
        <f t="shared" si="27"/>
        <v>0</v>
      </c>
      <c r="AF8" s="15">
        <f t="shared" ref="AF8:AG8" si="28">SUM(AF3,AF7)</f>
        <v>0</v>
      </c>
      <c r="AG8" s="65">
        <f t="shared" si="28"/>
        <v>-630247</v>
      </c>
      <c r="AH8" s="15">
        <f t="shared" ref="AH8:AI8" si="29">SUM(AH3,AH7)</f>
        <v>0</v>
      </c>
      <c r="AI8" s="15">
        <f t="shared" si="29"/>
        <v>131454</v>
      </c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>
        <f>SUM(BA3,BA7)</f>
        <v>141230992.34999999</v>
      </c>
    </row>
    <row r="9" spans="1:53" ht="18" customHeight="1">
      <c r="A9" s="10" t="s">
        <v>4</v>
      </c>
      <c r="B9" s="11">
        <f t="shared" ref="B9:C9" si="30">SUM(B11:B12)</f>
        <v>136235000</v>
      </c>
      <c r="C9" s="11">
        <f t="shared" si="30"/>
        <v>4120</v>
      </c>
      <c r="D9" s="11">
        <f t="shared" ref="D9:E9" si="31">SUM(D11:D12)</f>
        <v>0</v>
      </c>
      <c r="E9" s="11">
        <f t="shared" si="31"/>
        <v>5511.88</v>
      </c>
      <c r="F9" s="11">
        <f t="shared" ref="F9:G9" si="32">SUM(F11:F12)</f>
        <v>0</v>
      </c>
      <c r="G9" s="11">
        <f t="shared" si="32"/>
        <v>270667</v>
      </c>
      <c r="H9" s="11">
        <f t="shared" ref="H9:I9" si="33">SUM(H11:H12)</f>
        <v>0</v>
      </c>
      <c r="I9" s="11">
        <f t="shared" si="33"/>
        <v>56920</v>
      </c>
      <c r="J9" s="11">
        <f t="shared" ref="J9:L9" si="34">SUM(J11:J12)</f>
        <v>0</v>
      </c>
      <c r="K9" s="11">
        <f t="shared" si="34"/>
        <v>1000000</v>
      </c>
      <c r="L9" s="11">
        <f t="shared" si="34"/>
        <v>503421.59</v>
      </c>
      <c r="M9" s="11">
        <f t="shared" ref="M9:N9" si="35">SUM(M11:M12)</f>
        <v>0</v>
      </c>
      <c r="N9" s="11">
        <f t="shared" si="35"/>
        <v>0</v>
      </c>
      <c r="O9" s="11">
        <f t="shared" ref="O9:Q9" si="36">SUM(O11:O12)</f>
        <v>0</v>
      </c>
      <c r="P9" s="11">
        <f t="shared" si="36"/>
        <v>144737</v>
      </c>
      <c r="Q9" s="11">
        <f t="shared" si="36"/>
        <v>522000</v>
      </c>
      <c r="R9" s="11">
        <f t="shared" ref="R9:S9" si="37">SUM(R11:R12)</f>
        <v>0</v>
      </c>
      <c r="S9" s="11">
        <f t="shared" si="37"/>
        <v>527000</v>
      </c>
      <c r="T9" s="11">
        <f t="shared" ref="T9:W9" si="38">SUM(T11:T12)</f>
        <v>72000</v>
      </c>
      <c r="U9" s="11">
        <f t="shared" si="38"/>
        <v>0</v>
      </c>
      <c r="V9" s="11">
        <f t="shared" si="38"/>
        <v>0</v>
      </c>
      <c r="W9" s="11">
        <f t="shared" si="38"/>
        <v>207833.8</v>
      </c>
      <c r="X9" s="11">
        <f t="shared" ref="X9:Y9" si="39">SUM(X11:X12)</f>
        <v>0</v>
      </c>
      <c r="Y9" s="11">
        <f t="shared" si="39"/>
        <v>0</v>
      </c>
      <c r="Z9" s="11">
        <f t="shared" ref="Z9:AA9" si="40">SUM(Z11:Z12)</f>
        <v>47991.86</v>
      </c>
      <c r="AA9" s="11">
        <f t="shared" si="40"/>
        <v>440231.22</v>
      </c>
      <c r="AB9" s="11">
        <f t="shared" ref="AB9:AC9" si="41">SUM(AB11:AB12)</f>
        <v>0</v>
      </c>
      <c r="AC9" s="11">
        <f t="shared" si="41"/>
        <v>0</v>
      </c>
      <c r="AD9" s="11">
        <f t="shared" ref="AD9:AE9" si="42">SUM(AD11:AD12)</f>
        <v>108051</v>
      </c>
      <c r="AE9" s="11">
        <f t="shared" si="42"/>
        <v>0</v>
      </c>
      <c r="AF9" s="11">
        <f t="shared" ref="AF9:AG9" si="43">SUM(AF11:AF12)</f>
        <v>0</v>
      </c>
      <c r="AG9" s="66">
        <f t="shared" si="43"/>
        <v>-630247</v>
      </c>
      <c r="AH9" s="11">
        <f t="shared" ref="AH9:AI9" si="44">SUM(AH11:AH12)</f>
        <v>0</v>
      </c>
      <c r="AI9" s="11">
        <f t="shared" si="44"/>
        <v>131454</v>
      </c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>
        <f>SUM(BA11:BA12)</f>
        <v>139646692.34999999</v>
      </c>
    </row>
    <row r="10" spans="1:53" ht="14.25" customHeight="1">
      <c r="A10" s="1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</row>
    <row r="11" spans="1:53" ht="14.25" customHeight="1">
      <c r="A11" s="1" t="s">
        <v>14</v>
      </c>
      <c r="B11" s="5">
        <v>113750000</v>
      </c>
      <c r="C11" s="46">
        <v>4120</v>
      </c>
      <c r="D11" s="46">
        <v>0</v>
      </c>
      <c r="E11" s="46">
        <v>5511.88</v>
      </c>
      <c r="F11" s="46">
        <v>0</v>
      </c>
      <c r="G11" s="46">
        <v>152623.56</v>
      </c>
      <c r="H11" s="46">
        <v>0</v>
      </c>
      <c r="I11" s="46">
        <v>56920</v>
      </c>
      <c r="J11" s="46">
        <v>71600</v>
      </c>
      <c r="K11" s="46">
        <v>814000</v>
      </c>
      <c r="L11" s="46">
        <v>503421.59</v>
      </c>
      <c r="M11" s="59">
        <v>-11500</v>
      </c>
      <c r="N11" s="46">
        <v>0</v>
      </c>
      <c r="O11" s="46">
        <v>0</v>
      </c>
      <c r="P11" s="46">
        <v>144737</v>
      </c>
      <c r="Q11" s="46">
        <v>252000</v>
      </c>
      <c r="R11" s="59">
        <v>-134000</v>
      </c>
      <c r="S11" s="46">
        <v>482607</v>
      </c>
      <c r="T11" s="46">
        <v>72000</v>
      </c>
      <c r="U11" s="59">
        <v>-10000</v>
      </c>
      <c r="V11" s="46">
        <v>0</v>
      </c>
      <c r="W11" s="46">
        <v>207833.8</v>
      </c>
      <c r="X11" s="46">
        <v>0</v>
      </c>
      <c r="Y11" s="46">
        <v>43000</v>
      </c>
      <c r="Z11" s="46">
        <v>47991.86</v>
      </c>
      <c r="AA11" s="46">
        <v>440231.22</v>
      </c>
      <c r="AB11" s="46">
        <v>0</v>
      </c>
      <c r="AC11" s="46">
        <v>0</v>
      </c>
      <c r="AD11" s="46">
        <v>108051</v>
      </c>
      <c r="AE11" s="46">
        <v>0</v>
      </c>
      <c r="AF11" s="46">
        <v>5000</v>
      </c>
      <c r="AG11" s="46">
        <v>392471</v>
      </c>
      <c r="AH11" s="59">
        <v>-65000</v>
      </c>
      <c r="AI11" s="46">
        <v>131454</v>
      </c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>
        <f>SUM(B11:AZ11)</f>
        <v>117465073.91</v>
      </c>
    </row>
    <row r="12" spans="1:53" ht="14.25" customHeight="1">
      <c r="A12" s="1" t="s">
        <v>15</v>
      </c>
      <c r="B12" s="5">
        <v>22485000</v>
      </c>
      <c r="C12" s="5">
        <v>0</v>
      </c>
      <c r="D12" s="5">
        <v>0</v>
      </c>
      <c r="E12" s="5">
        <v>0</v>
      </c>
      <c r="F12" s="5">
        <v>0</v>
      </c>
      <c r="G12" s="5">
        <v>118043.44</v>
      </c>
      <c r="H12" s="5">
        <v>0</v>
      </c>
      <c r="I12" s="5">
        <v>0</v>
      </c>
      <c r="J12" s="59">
        <v>-71600</v>
      </c>
      <c r="K12" s="5">
        <v>186000</v>
      </c>
      <c r="L12" s="5">
        <v>0</v>
      </c>
      <c r="M12" s="5">
        <v>11500</v>
      </c>
      <c r="N12" s="5">
        <v>0</v>
      </c>
      <c r="O12" s="5">
        <v>0</v>
      </c>
      <c r="P12" s="5">
        <v>0</v>
      </c>
      <c r="Q12" s="5">
        <v>270000</v>
      </c>
      <c r="R12" s="5">
        <v>134000</v>
      </c>
      <c r="S12" s="5">
        <v>44393</v>
      </c>
      <c r="T12" s="5">
        <v>0</v>
      </c>
      <c r="U12" s="5">
        <v>10000</v>
      </c>
      <c r="V12" s="5">
        <v>0</v>
      </c>
      <c r="W12" s="5">
        <v>0</v>
      </c>
      <c r="X12" s="5">
        <v>0</v>
      </c>
      <c r="Y12" s="59">
        <v>-43000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9">
        <v>-5000</v>
      </c>
      <c r="AG12" s="59">
        <v>-1022718</v>
      </c>
      <c r="AH12" s="46">
        <v>65000</v>
      </c>
      <c r="AI12" s="46">
        <v>0</v>
      </c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>
        <f>SUM(B12:AZ12)</f>
        <v>22181618.440000001</v>
      </c>
    </row>
    <row r="13" spans="1:53" ht="18" customHeight="1" thickBot="1">
      <c r="A13" s="8" t="s">
        <v>5</v>
      </c>
      <c r="B13" s="9">
        <v>1884300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60">
        <v>-300000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>
        <f>SUM(B13:AZ13)</f>
        <v>1584300</v>
      </c>
    </row>
    <row r="14" spans="1:53" ht="27" customHeight="1" thickBot="1">
      <c r="A14" s="14" t="s">
        <v>3</v>
      </c>
      <c r="B14" s="15">
        <f t="shared" ref="B14:C14" si="45">SUM(B9,B13)</f>
        <v>138119300</v>
      </c>
      <c r="C14" s="15">
        <f t="shared" si="45"/>
        <v>4120</v>
      </c>
      <c r="D14" s="15">
        <f t="shared" ref="D14:E14" si="46">SUM(D9,D13)</f>
        <v>0</v>
      </c>
      <c r="E14" s="15">
        <f t="shared" si="46"/>
        <v>5511.88</v>
      </c>
      <c r="F14" s="15">
        <f t="shared" ref="F14:G14" si="47">SUM(F9,F13)</f>
        <v>0</v>
      </c>
      <c r="G14" s="15">
        <f t="shared" si="47"/>
        <v>270667</v>
      </c>
      <c r="H14" s="15">
        <f t="shared" ref="H14:I14" si="48">SUM(H9,H13)</f>
        <v>0</v>
      </c>
      <c r="I14" s="15">
        <f t="shared" si="48"/>
        <v>56920</v>
      </c>
      <c r="J14" s="15">
        <f t="shared" ref="J14:L14" si="49">SUM(J9,J13)</f>
        <v>0</v>
      </c>
      <c r="K14" s="15">
        <f t="shared" si="49"/>
        <v>700000</v>
      </c>
      <c r="L14" s="15">
        <f t="shared" si="49"/>
        <v>503421.59</v>
      </c>
      <c r="M14" s="15">
        <f t="shared" ref="M14:N14" si="50">SUM(M9,M13)</f>
        <v>0</v>
      </c>
      <c r="N14" s="15">
        <f t="shared" si="50"/>
        <v>0</v>
      </c>
      <c r="O14" s="15">
        <f t="shared" ref="O14:Q14" si="51">SUM(O9,O13)</f>
        <v>0</v>
      </c>
      <c r="P14" s="15">
        <f t="shared" si="51"/>
        <v>144737</v>
      </c>
      <c r="Q14" s="15">
        <f t="shared" si="51"/>
        <v>522000</v>
      </c>
      <c r="R14" s="15">
        <f t="shared" ref="R14:S14" si="52">SUM(R9,R13)</f>
        <v>0</v>
      </c>
      <c r="S14" s="15">
        <f t="shared" si="52"/>
        <v>527000</v>
      </c>
      <c r="T14" s="15">
        <f t="shared" ref="T14:W14" si="53">SUM(T9,T13)</f>
        <v>72000</v>
      </c>
      <c r="U14" s="15">
        <f t="shared" si="53"/>
        <v>0</v>
      </c>
      <c r="V14" s="15">
        <f t="shared" si="53"/>
        <v>0</v>
      </c>
      <c r="W14" s="15">
        <f t="shared" si="53"/>
        <v>207833.8</v>
      </c>
      <c r="X14" s="15">
        <f t="shared" ref="X14:Y14" si="54">SUM(X9,X13)</f>
        <v>0</v>
      </c>
      <c r="Y14" s="15">
        <f t="shared" si="54"/>
        <v>0</v>
      </c>
      <c r="Z14" s="15">
        <f t="shared" ref="Z14:AA14" si="55">SUM(Z9,Z13)</f>
        <v>47991.86</v>
      </c>
      <c r="AA14" s="15">
        <f t="shared" si="55"/>
        <v>440231.22</v>
      </c>
      <c r="AB14" s="15">
        <f t="shared" ref="AB14:AC14" si="56">SUM(AB9,AB13)</f>
        <v>0</v>
      </c>
      <c r="AC14" s="15">
        <f t="shared" si="56"/>
        <v>0</v>
      </c>
      <c r="AD14" s="15">
        <f t="shared" ref="AD14:AE14" si="57">SUM(AD9,AD13)</f>
        <v>108051</v>
      </c>
      <c r="AE14" s="15">
        <f t="shared" si="57"/>
        <v>0</v>
      </c>
      <c r="AF14" s="15">
        <f t="shared" ref="AF14:AG14" si="58">SUM(AF9,AF13)</f>
        <v>0</v>
      </c>
      <c r="AG14" s="65">
        <f t="shared" si="58"/>
        <v>-630247</v>
      </c>
      <c r="AH14" s="15">
        <f t="shared" ref="AH14:AI14" si="59">SUM(AH9,AH13)</f>
        <v>0</v>
      </c>
      <c r="AI14" s="15">
        <f t="shared" si="59"/>
        <v>131454</v>
      </c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>
        <f>SUM(BA9,BA13)</f>
        <v>141230992.34999999</v>
      </c>
    </row>
    <row r="15" spans="1:53" ht="18" customHeight="1">
      <c r="A15" s="12" t="s">
        <v>11</v>
      </c>
      <c r="B15" s="13">
        <f t="shared" ref="B15:C15" si="60">+B3-B9</f>
        <v>-10550000</v>
      </c>
      <c r="C15" s="29">
        <f t="shared" si="60"/>
        <v>0</v>
      </c>
      <c r="D15" s="29">
        <f t="shared" ref="D15:E15" si="61">+D3-D9</f>
        <v>0</v>
      </c>
      <c r="E15" s="29">
        <f t="shared" si="61"/>
        <v>0</v>
      </c>
      <c r="F15" s="29">
        <f t="shared" ref="F15:G15" si="62">+F3-F9</f>
        <v>0</v>
      </c>
      <c r="G15" s="29">
        <f t="shared" si="62"/>
        <v>0</v>
      </c>
      <c r="H15" s="29">
        <f t="shared" ref="H15:I15" si="63">+H3-H9</f>
        <v>0</v>
      </c>
      <c r="I15" s="29">
        <f t="shared" si="63"/>
        <v>0</v>
      </c>
      <c r="J15" s="29">
        <f t="shared" ref="J15:L15" si="64">+J3-J9</f>
        <v>0</v>
      </c>
      <c r="K15" s="29">
        <f t="shared" si="64"/>
        <v>0</v>
      </c>
      <c r="L15" s="29">
        <f t="shared" si="64"/>
        <v>0</v>
      </c>
      <c r="M15" s="29">
        <f t="shared" ref="M15:N15" si="65">+M3-M9</f>
        <v>0</v>
      </c>
      <c r="N15" s="29">
        <f t="shared" si="65"/>
        <v>0</v>
      </c>
      <c r="O15" s="29">
        <f t="shared" ref="O15:Q15" si="66">+O3-O9</f>
        <v>0</v>
      </c>
      <c r="P15" s="29">
        <f t="shared" si="66"/>
        <v>0</v>
      </c>
      <c r="Q15" s="29">
        <f t="shared" si="66"/>
        <v>0</v>
      </c>
      <c r="R15" s="29">
        <f t="shared" ref="R15:S15" si="67">+R3-R9</f>
        <v>0</v>
      </c>
      <c r="S15" s="29">
        <f t="shared" si="67"/>
        <v>0</v>
      </c>
      <c r="T15" s="29">
        <f t="shared" ref="T15:W15" si="68">+T3-T9</f>
        <v>0</v>
      </c>
      <c r="U15" s="29">
        <f t="shared" si="68"/>
        <v>0</v>
      </c>
      <c r="V15" s="29">
        <f t="shared" si="68"/>
        <v>0</v>
      </c>
      <c r="W15" s="29">
        <f t="shared" si="68"/>
        <v>0</v>
      </c>
      <c r="X15" s="29">
        <f t="shared" ref="X15:Y15" si="69">+X3-X9</f>
        <v>0</v>
      </c>
      <c r="Y15" s="29">
        <f t="shared" si="69"/>
        <v>0</v>
      </c>
      <c r="Z15" s="29">
        <f t="shared" ref="Z15:AA15" si="70">+Z3-Z9</f>
        <v>0</v>
      </c>
      <c r="AA15" s="29">
        <f t="shared" si="70"/>
        <v>0</v>
      </c>
      <c r="AB15" s="29">
        <f t="shared" ref="AB15:AC15" si="71">+AB3-AB9</f>
        <v>0</v>
      </c>
      <c r="AC15" s="29">
        <f t="shared" si="71"/>
        <v>0</v>
      </c>
      <c r="AD15" s="29">
        <f t="shared" ref="AD15:AE15" si="72">+AD3-AD9</f>
        <v>0</v>
      </c>
      <c r="AE15" s="29">
        <f t="shared" si="72"/>
        <v>0</v>
      </c>
      <c r="AF15" s="29">
        <f t="shared" ref="AF15:AG15" si="73">+AF3-AF9</f>
        <v>0</v>
      </c>
      <c r="AG15" s="29">
        <f t="shared" si="73"/>
        <v>0</v>
      </c>
      <c r="AH15" s="29">
        <f t="shared" ref="AH15:AI15" si="74">+AH3-AH9</f>
        <v>0</v>
      </c>
      <c r="AI15" s="29">
        <f t="shared" si="74"/>
        <v>0</v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2">
        <f>+BA3-BA9</f>
        <v>-10550000</v>
      </c>
    </row>
    <row r="16" spans="1:53" ht="18" customHeight="1">
      <c r="A16" s="1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1:53" ht="18" customHeight="1">
      <c r="A17" s="43" t="s">
        <v>6</v>
      </c>
      <c r="B17" s="44">
        <f t="shared" ref="B17:C17" si="75">SUM(B19:B20)</f>
        <v>1180000</v>
      </c>
      <c r="C17" s="44">
        <f t="shared" si="75"/>
        <v>0</v>
      </c>
      <c r="D17" s="44">
        <f t="shared" ref="D17:E17" si="76">SUM(D19:D20)</f>
        <v>0</v>
      </c>
      <c r="E17" s="44">
        <f t="shared" si="76"/>
        <v>0</v>
      </c>
      <c r="F17" s="44">
        <f t="shared" ref="F17:G17" si="77">SUM(F19:F20)</f>
        <v>0</v>
      </c>
      <c r="G17" s="44">
        <f t="shared" si="77"/>
        <v>0</v>
      </c>
      <c r="H17" s="44">
        <f t="shared" ref="H17:I17" si="78">SUM(H19:H20)</f>
        <v>0</v>
      </c>
      <c r="I17" s="44">
        <f t="shared" si="78"/>
        <v>0</v>
      </c>
      <c r="J17" s="44">
        <f t="shared" ref="J17:L17" si="79">SUM(J19:J20)</f>
        <v>0</v>
      </c>
      <c r="K17" s="44">
        <f t="shared" si="79"/>
        <v>0</v>
      </c>
      <c r="L17" s="44">
        <f t="shared" si="79"/>
        <v>0</v>
      </c>
      <c r="M17" s="44">
        <f t="shared" ref="M17:N17" si="80">SUM(M19:M20)</f>
        <v>0</v>
      </c>
      <c r="N17" s="44">
        <f t="shared" si="80"/>
        <v>0</v>
      </c>
      <c r="O17" s="44">
        <f t="shared" ref="O17:Q17" si="81">SUM(O19:O20)</f>
        <v>0</v>
      </c>
      <c r="P17" s="44">
        <f t="shared" si="81"/>
        <v>0</v>
      </c>
      <c r="Q17" s="44">
        <f t="shared" si="81"/>
        <v>0</v>
      </c>
      <c r="R17" s="44">
        <f t="shared" ref="R17:S17" si="82">SUM(R19:R20)</f>
        <v>0</v>
      </c>
      <c r="S17" s="44">
        <f t="shared" si="82"/>
        <v>0</v>
      </c>
      <c r="T17" s="44">
        <f t="shared" ref="T17:W17" si="83">SUM(T19:T20)</f>
        <v>0</v>
      </c>
      <c r="U17" s="44">
        <f t="shared" si="83"/>
        <v>0</v>
      </c>
      <c r="V17" s="44">
        <f t="shared" si="83"/>
        <v>0</v>
      </c>
      <c r="W17" s="44">
        <f t="shared" si="83"/>
        <v>0</v>
      </c>
      <c r="X17" s="44">
        <f t="shared" ref="X17:Y17" si="84">SUM(X19:X20)</f>
        <v>0</v>
      </c>
      <c r="Y17" s="44">
        <f t="shared" si="84"/>
        <v>0</v>
      </c>
      <c r="Z17" s="44">
        <f t="shared" ref="Z17:AA17" si="85">SUM(Z19:Z20)</f>
        <v>0</v>
      </c>
      <c r="AA17" s="44">
        <f t="shared" si="85"/>
        <v>0</v>
      </c>
      <c r="AB17" s="61">
        <f t="shared" ref="AB17:AC17" si="86">SUM(AB19:AB20)</f>
        <v>-71000</v>
      </c>
      <c r="AC17" s="44">
        <f t="shared" si="86"/>
        <v>0</v>
      </c>
      <c r="AD17" s="44">
        <f t="shared" ref="AD17:AE17" si="87">SUM(AD19:AD20)</f>
        <v>0</v>
      </c>
      <c r="AE17" s="44">
        <f t="shared" si="87"/>
        <v>0</v>
      </c>
      <c r="AF17" s="44">
        <f t="shared" ref="AF17:AG17" si="88">SUM(AF19:AF20)</f>
        <v>0</v>
      </c>
      <c r="AG17" s="44">
        <f t="shared" si="88"/>
        <v>0</v>
      </c>
      <c r="AH17" s="44">
        <f t="shared" ref="AH17:AI17" si="89">SUM(AH19:AH20)</f>
        <v>0</v>
      </c>
      <c r="AI17" s="44">
        <f t="shared" si="89"/>
        <v>0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>
        <f>SUM(BA19:BA20)</f>
        <v>1109000</v>
      </c>
    </row>
    <row r="18" spans="1:53" ht="14.25" customHeight="1">
      <c r="A18" s="1" t="s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1:53" ht="24">
      <c r="A19" s="7" t="s">
        <v>36</v>
      </c>
      <c r="B19" s="5">
        <v>880000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9">
        <v>-35000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>
        <f>SUM(B19:AZ19)</f>
        <v>845000</v>
      </c>
    </row>
    <row r="20" spans="1:53" ht="24">
      <c r="A20" s="7" t="s">
        <v>37</v>
      </c>
      <c r="B20" s="5">
        <v>300000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9">
        <v>-36000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>
        <f>SUM(B20:AZ20)</f>
        <v>264000</v>
      </c>
    </row>
    <row r="21" spans="1:53" ht="18" customHeight="1">
      <c r="A21" s="43" t="s">
        <v>7</v>
      </c>
      <c r="B21" s="44">
        <f t="shared" ref="B21:G21" si="90">SUM(B23:B25)</f>
        <v>1445000</v>
      </c>
      <c r="C21" s="44">
        <f t="shared" si="90"/>
        <v>0</v>
      </c>
      <c r="D21" s="44">
        <f t="shared" si="90"/>
        <v>0</v>
      </c>
      <c r="E21" s="44">
        <f t="shared" si="90"/>
        <v>0</v>
      </c>
      <c r="F21" s="44">
        <f t="shared" si="90"/>
        <v>0</v>
      </c>
      <c r="G21" s="44">
        <f t="shared" si="90"/>
        <v>0</v>
      </c>
      <c r="H21" s="44">
        <f t="shared" ref="H21:I21" si="91">SUM(H23:H25)</f>
        <v>0</v>
      </c>
      <c r="I21" s="44">
        <f t="shared" si="91"/>
        <v>0</v>
      </c>
      <c r="J21" s="44">
        <f t="shared" ref="J21:L21" si="92">SUM(J23:J25)</f>
        <v>0</v>
      </c>
      <c r="K21" s="44">
        <f t="shared" si="92"/>
        <v>0</v>
      </c>
      <c r="L21" s="44">
        <f t="shared" si="92"/>
        <v>0</v>
      </c>
      <c r="M21" s="44">
        <f t="shared" ref="M21:N21" si="93">SUM(M23:M25)</f>
        <v>0</v>
      </c>
      <c r="N21" s="44">
        <f t="shared" si="93"/>
        <v>0</v>
      </c>
      <c r="O21" s="61">
        <f t="shared" ref="O21:Q21" si="94">SUM(O23:O25)</f>
        <v>-150000</v>
      </c>
      <c r="P21" s="44">
        <f t="shared" si="94"/>
        <v>0</v>
      </c>
      <c r="Q21" s="44">
        <f t="shared" si="94"/>
        <v>0</v>
      </c>
      <c r="R21" s="44">
        <f t="shared" ref="R21:S21" si="95">SUM(R23:R25)</f>
        <v>0</v>
      </c>
      <c r="S21" s="44">
        <f t="shared" si="95"/>
        <v>0</v>
      </c>
      <c r="T21" s="44">
        <f t="shared" ref="T21:W21" si="96">SUM(T23:T25)</f>
        <v>0</v>
      </c>
      <c r="U21" s="44">
        <f t="shared" si="96"/>
        <v>0</v>
      </c>
      <c r="V21" s="61">
        <f t="shared" si="96"/>
        <v>-80000</v>
      </c>
      <c r="W21" s="44">
        <f t="shared" si="96"/>
        <v>0</v>
      </c>
      <c r="X21" s="44">
        <f t="shared" ref="X21:Y21" si="97">SUM(X23:X25)</f>
        <v>0</v>
      </c>
      <c r="Y21" s="44">
        <f t="shared" si="97"/>
        <v>0</v>
      </c>
      <c r="Z21" s="44">
        <f t="shared" ref="Z21:AA21" si="98">SUM(Z23:Z25)</f>
        <v>0</v>
      </c>
      <c r="AA21" s="44">
        <f t="shared" si="98"/>
        <v>0</v>
      </c>
      <c r="AB21" s="44">
        <f t="shared" ref="AB21:AC21" si="99">SUM(AB23:AB25)</f>
        <v>0</v>
      </c>
      <c r="AC21" s="44">
        <f t="shared" si="99"/>
        <v>0</v>
      </c>
      <c r="AD21" s="44">
        <f t="shared" ref="AD21:AE21" si="100">SUM(AD23:AD25)</f>
        <v>0</v>
      </c>
      <c r="AE21" s="44">
        <f t="shared" si="100"/>
        <v>0</v>
      </c>
      <c r="AF21" s="44">
        <f t="shared" ref="AF21:AG21" si="101">SUM(AF23:AF25)</f>
        <v>0</v>
      </c>
      <c r="AG21" s="44">
        <f t="shared" si="101"/>
        <v>0</v>
      </c>
      <c r="AH21" s="44">
        <f t="shared" ref="AH21:AI21" si="102">SUM(AH23:AH25)</f>
        <v>0</v>
      </c>
      <c r="AI21" s="44">
        <f t="shared" si="102"/>
        <v>0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>
        <f>SUM(BA23:BA25)</f>
        <v>1215000</v>
      </c>
    </row>
    <row r="22" spans="1:53">
      <c r="A22" s="1" t="s">
        <v>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1:53" ht="24">
      <c r="A23" s="7" t="s">
        <v>33</v>
      </c>
      <c r="B23" s="5">
        <v>345000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9">
        <v>-150000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9">
        <v>-80000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>
        <f>SUM(B23:AZ23)</f>
        <v>115000</v>
      </c>
    </row>
    <row r="24" spans="1:53" ht="36">
      <c r="A24" s="7" t="s">
        <v>51</v>
      </c>
      <c r="B24" s="5">
        <v>700000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>
        <f>SUM(B24:AZ24)</f>
        <v>700000</v>
      </c>
    </row>
    <row r="25" spans="1:53" ht="36">
      <c r="A25" s="7" t="s">
        <v>52</v>
      </c>
      <c r="B25" s="5">
        <v>400000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>
        <f>SUM(B25:AZ25)</f>
        <v>400000</v>
      </c>
    </row>
    <row r="28" spans="1:53">
      <c r="A28" s="30" t="s">
        <v>30</v>
      </c>
    </row>
    <row r="29" spans="1:53">
      <c r="A29" s="30" t="s">
        <v>34</v>
      </c>
    </row>
    <row r="30" spans="1:53">
      <c r="A30" s="30" t="s">
        <v>35</v>
      </c>
    </row>
    <row r="31" spans="1:53">
      <c r="A31" s="30" t="s">
        <v>31</v>
      </c>
    </row>
    <row r="32" spans="1:53">
      <c r="A32" s="30" t="s">
        <v>32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73" fitToWidth="100" orientation="landscape" r:id="rId1"/>
  <headerFooter>
    <oddHeader>&amp;C&amp;"Czcionka tekstu podstawowego,Pogrubiony"&amp;12
BUDŻET GMINY STRZELCE OPOLSKIE NA 2018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2018 - Dochody</vt:lpstr>
      <vt:lpstr>Budżet 2018 - Wydatki</vt:lpstr>
      <vt:lpstr>Budżet 2018 -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2018 po zmianach</dc:title>
  <dc:subject>Budżet 2018</dc:subject>
  <dc:creator>Piotr Szuba - p.szuba@strzelceopolskie.pl</dc:creator>
  <cp:keywords>Budżet 2018</cp:keywords>
  <dc:description>Budżet 2018 po zmianach</dc:description>
  <cp:lastModifiedBy>Piotr Szuba</cp:lastModifiedBy>
  <cp:lastPrinted>2018-01-22T14:08:22Z</cp:lastPrinted>
  <dcterms:created xsi:type="dcterms:W3CDTF">2010-01-23T12:25:49Z</dcterms:created>
  <dcterms:modified xsi:type="dcterms:W3CDTF">2018-10-09T12:05:44Z</dcterms:modified>
  <cp:category>Budżet 2018</cp:category>
</cp:coreProperties>
</file>