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24\"/>
    </mc:Choice>
  </mc:AlternateContent>
  <xr:revisionPtr revIDLastSave="0" documentId="13_ncr:1_{272BC276-C8CA-4486-BCA2-A9C43C9CF5A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TART" sheetId="2" r:id="rId1"/>
    <sheet name="Budżet 2024 - Dochody" sheetId="3" r:id="rId2"/>
    <sheet name="Budżet 2024 - Wydatki" sheetId="4" r:id="rId3"/>
    <sheet name="Budżet 2024 - po zmianach" sheetId="1" r:id="rId4"/>
    <sheet name="CHECKLIST" sheetId="5" r:id="rId5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5" i="4" l="1"/>
  <c r="E5" i="4"/>
  <c r="D5" i="4"/>
  <c r="F5" i="3"/>
  <c r="E5" i="3"/>
  <c r="D5" i="3"/>
  <c r="C8" i="4" l="1"/>
  <c r="C8" i="3"/>
  <c r="B12" i="5" l="1"/>
  <c r="B11" i="5"/>
  <c r="B13" i="5" l="1"/>
  <c r="C7" i="3" l="1"/>
  <c r="C21" i="1" l="1"/>
  <c r="C17" i="1"/>
  <c r="C9" i="1"/>
  <c r="C14" i="1" s="1"/>
  <c r="C3" i="1"/>
  <c r="C8" i="1" s="1"/>
  <c r="C7" i="4"/>
  <c r="C6" i="4"/>
  <c r="C5" i="4" s="1"/>
  <c r="DH23" i="1"/>
  <c r="C6" i="3"/>
  <c r="C5" i="3" s="1"/>
  <c r="DH20" i="1"/>
  <c r="DH19" i="1"/>
  <c r="DH13" i="1"/>
  <c r="DH12" i="1"/>
  <c r="DH11" i="1"/>
  <c r="DH7" i="1"/>
  <c r="DH6" i="1"/>
  <c r="DH5" i="1"/>
  <c r="B9" i="1"/>
  <c r="B14" i="1" s="1"/>
  <c r="B3" i="1"/>
  <c r="B8" i="1" s="1"/>
  <c r="B21" i="1"/>
  <c r="B17" i="1"/>
  <c r="B7" i="5" l="1"/>
  <c r="B3" i="5"/>
  <c r="DH3" i="1"/>
  <c r="C15" i="1"/>
  <c r="DH21" i="1"/>
  <c r="DH9" i="1"/>
  <c r="B8" i="5" s="1"/>
  <c r="DH17" i="1"/>
  <c r="B15" i="1"/>
  <c r="B4" i="5" l="1"/>
  <c r="B5" i="5" s="1"/>
  <c r="DH14" i="1"/>
  <c r="B9" i="5"/>
  <c r="DH8" i="1"/>
  <c r="DH15" i="1"/>
</calcChain>
</file>

<file path=xl/sharedStrings.xml><?xml version="1.0" encoding="utf-8"?>
<sst xmlns="http://schemas.openxmlformats.org/spreadsheetml/2006/main" count="191" uniqueCount="64">
  <si>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</si>
  <si>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</si>
  <si>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</si>
  <si>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</si>
  <si>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</si>
  <si>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</si>
  <si>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</si>
  <si>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</si>
  <si>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</si>
  <si>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</si>
  <si>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</si>
  <si>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</si>
  <si>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</si>
  <si>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</si>
  <si>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</si>
  <si>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</si>
  <si>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</si>
  <si>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</si>
  <si>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</si>
  <si>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</si>
  <si>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</si>
  <si>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</si>
  <si>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</si>
  <si>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</si>
  <si>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</si>
  <si>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</si>
  <si>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</si>
  <si>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</si>
  <si>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</si>
  <si>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</si>
  <si>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</si>
  <si>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</si>
  <si>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</si>
  <si>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</si>
  <si>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</si>
  <si>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</si>
  <si>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</si>
  <si>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t>Tel. +48 77 404 93 30 | Fax +48 77 461 44 22 | Tel. kom. +48 605 724 654</t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</si>
  <si>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</si>
  <si>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</si>
  <si>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t>Warunek spełniony?</t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</si>
  <si>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2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</si>
  <si>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</si>
  <si>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</si>
  <si>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2</t>
    </r>
  </si>
  <si>
    <t>FACEBOOK: https://www.facebook.com/szuba76 | LINKEDIN: https://www.linkedin.com/in/szuba76</t>
  </si>
  <si>
    <t>X (TWITTER): https://twitter.com/piotr_szuba | INSTAGRAM: https://www.instagram.com/szuba76</t>
  </si>
  <si>
    <t>Budżet 2024 :: rejestr zmian</t>
  </si>
  <si>
    <t>Uchwała Nr LXXV/617/2023 Rady Miejskiej w Strzelcach Opolskich z dnia 20 grudnia 2023 r.</t>
  </si>
  <si>
    <t>w sprawie uchwały budżetowej gminy Strzelce Opolskie na 2024 rok z późn. zm.</t>
  </si>
  <si>
    <t>Piotr Szuba, Joanna Smyła</t>
  </si>
  <si>
    <t>p.szuba@strzelceopolskie.eu, j.smyla@strzelceopolskie.eu</t>
  </si>
  <si>
    <t>Skarbnik Gminy, Zastępca Skarbnika Gminy</t>
  </si>
  <si>
    <t>#b24 #budzetso2024 #gminastrzelceopolskie #szuba76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</si>
  <si>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2024</t>
    </r>
    <r>
      <rPr>
        <b/>
        <sz val="10"/>
        <color indexed="12"/>
        <rFont val="Arial"/>
        <family val="2"/>
        <charset val="238"/>
      </rPr>
      <t xml:space="preserve"> ROKU</t>
    </r>
  </si>
  <si>
    <t>XX.YY.2024</t>
  </si>
  <si>
    <t>Uchwała RM
LXXV/617/2023</t>
  </si>
  <si>
    <t>Zarządzenie
Nr ?/2024</t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</si>
  <si>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2024</t>
    </r>
    <r>
      <rPr>
        <b/>
        <sz val="10"/>
        <color indexed="12"/>
        <rFont val="Arial"/>
        <family val="2"/>
        <charset val="238"/>
      </rPr>
      <t xml:space="preserve"> ROKU</t>
    </r>
  </si>
  <si>
    <t>-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</si>
  <si>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</t>
    </r>
    <r>
      <rPr>
        <b/>
        <sz val="11"/>
        <color indexed="8"/>
        <rFont val="Czcionka tekstu podstawowego"/>
        <charset val="238"/>
      </rPr>
      <t xml:space="preserve">/2024
BSO
z dnia 5.01.2024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WYS:20240111
UPO:20240111</t>
    </r>
  </si>
  <si>
    <t>Budżet na 2024 rok
wg URMSO
Nr LXXV/617/2023
z dnia 20.12.2023 r.</t>
  </si>
  <si>
    <r>
      <t xml:space="preserve">Budżet na </t>
    </r>
    <r>
      <rPr>
        <b/>
        <sz val="11"/>
        <color rgb="FFFF0000"/>
        <rFont val="Czcionka tekstu podstawowego"/>
        <charset val="238"/>
      </rPr>
      <t>2024</t>
    </r>
    <r>
      <rPr>
        <b/>
        <sz val="11"/>
        <rFont val="Czcionka tekstu podstawowego"/>
        <charset val="238"/>
      </rPr>
      <t xml:space="preserve"> r.
stan na dzień
</t>
    </r>
    <r>
      <rPr>
        <b/>
        <sz val="11"/>
        <color indexed="56"/>
        <rFont val="Czcionka tekstu podstawowego"/>
        <charset val="238"/>
      </rPr>
      <t>5.01.2024 r.</t>
    </r>
  </si>
  <si>
    <t>Zarządzenie
Nr 8/2024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</si>
</sst>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9"/>
      <color rgb="FF000000"/>
      <name val="Czcionka tekstu podstawowego"/>
      <charset val="238"/>
    </font>
    <font>
      <b/>
      <sz val="11"/>
      <color rgb="FF000000"/>
      <name val="Czcionka tekstu podstawowego"/>
      <charset val="238"/>
    </font>
    <font>
      <sz val="11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1"/>
      <color theme="1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65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14" fontId="5" fillId="0" borderId="1" xfId="1" applyNumberFormat="1" applyBorder="1" applyAlignment="1">
      <alignment horizontal="center" vertical="center"/>
    </xf>
    <xf numFmtId="0" fontId="28" fillId="0" borderId="1" xfId="0" applyFont="1" applyBorder="1" applyAlignment="1">
      <alignment vertical="center"/>
    </xf>
    <xf numFmtId="4" fontId="30" fillId="0" borderId="1" xfId="0" applyNumberFormat="1" applyFont="1" applyBorder="1" applyAlignment="1">
      <alignment vertical="center"/>
    </xf>
    <xf numFmtId="0" fontId="28" fillId="0" borderId="0" xfId="0" applyFont="1" applyAlignment="1">
      <alignment vertical="center"/>
    </xf>
    <xf numFmtId="0" fontId="30" fillId="7" borderId="1" xfId="0" applyFont="1" applyFill="1" applyBorder="1" applyAlignment="1">
      <alignment horizontal="center" vertical="center"/>
    </xf>
    <xf numFmtId="0" fontId="29" fillId="6" borderId="1" xfId="0" applyFont="1" applyFill="1" applyBorder="1" applyAlignment="1">
      <alignment horizontal="center" vertical="center"/>
    </xf>
    <xf numFmtId="0" fontId="22" fillId="0" borderId="0" xfId="0" applyFont="1"/>
    <xf numFmtId="0" fontId="2" fillId="0" borderId="1" xfId="0" quotePrefix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ColWidth="9" defaultRowHeight="12.75"/>
  <cols>
    <col min="1" max="16384" width="9" style="46"/>
  </cols>
  <sheetData>
    <row r="3" spans="2:4">
      <c r="B3" s="45" t="s">
        <v>36</v>
      </c>
    </row>
    <row r="4" spans="2:4">
      <c r="B4" s="45" t="s">
        <v>18</v>
      </c>
    </row>
    <row r="5" spans="2:4">
      <c r="B5" s="45" t="s">
        <v>17</v>
      </c>
    </row>
    <row r="7" spans="2:4" ht="45">
      <c r="B7" s="47" t="s">
        <v>47</v>
      </c>
    </row>
    <row r="9" spans="2:4">
      <c r="B9" s="51" t="s">
        <v>48</v>
      </c>
    </row>
    <row r="10" spans="2:4">
      <c r="B10" s="51" t="s">
        <v>49</v>
      </c>
    </row>
    <row r="13" spans="2:4">
      <c r="B13" s="48" t="s">
        <v>16</v>
      </c>
      <c r="C13" s="48"/>
      <c r="D13" s="49" t="s">
        <v>50</v>
      </c>
    </row>
    <row r="14" spans="2:4">
      <c r="B14" s="48"/>
      <c r="C14" s="48"/>
      <c r="D14" s="58" t="s">
        <v>51</v>
      </c>
    </row>
    <row r="15" spans="2:4">
      <c r="B15" s="48"/>
      <c r="C15" s="48"/>
      <c r="D15" s="49" t="s">
        <v>52</v>
      </c>
    </row>
    <row r="16" spans="2:4">
      <c r="B16" s="48"/>
      <c r="C16" s="48"/>
      <c r="D16" s="48"/>
    </row>
    <row r="17" spans="2:4">
      <c r="B17" s="48"/>
      <c r="C17" s="48"/>
      <c r="D17" s="49" t="s">
        <v>37</v>
      </c>
    </row>
    <row r="19" spans="2:4">
      <c r="D19" s="49" t="s">
        <v>45</v>
      </c>
    </row>
    <row r="20" spans="2:4">
      <c r="D20" s="49" t="s">
        <v>46</v>
      </c>
    </row>
    <row r="22" spans="2:4">
      <c r="D22" s="48" t="s">
        <v>53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8"/>
  <sheetViews>
    <sheetView workbookViewId="0"/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54</v>
      </c>
    </row>
    <row r="2" spans="1:6" s="20" customFormat="1" ht="25.5" customHeight="1">
      <c r="A2" s="60" t="s">
        <v>25</v>
      </c>
      <c r="B2" s="60" t="s">
        <v>24</v>
      </c>
      <c r="C2" s="61" t="s">
        <v>23</v>
      </c>
      <c r="D2" s="62" t="s">
        <v>27</v>
      </c>
      <c r="E2" s="63"/>
      <c r="F2" s="64"/>
    </row>
    <row r="3" spans="1:6" s="20" customFormat="1" ht="38.25" customHeight="1">
      <c r="A3" s="60"/>
      <c r="B3" s="60"/>
      <c r="C3" s="61"/>
      <c r="D3" s="27" t="s">
        <v>26</v>
      </c>
      <c r="E3" s="27" t="s">
        <v>22</v>
      </c>
      <c r="F3" s="27" t="s">
        <v>21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20</v>
      </c>
      <c r="B5" s="22" t="s">
        <v>19</v>
      </c>
      <c r="C5" s="21">
        <f>SUM(C6:C200)</f>
        <v>184865000</v>
      </c>
      <c r="D5" s="21">
        <f>SUM(D6:D200)</f>
        <v>173481813</v>
      </c>
      <c r="E5" s="21">
        <f>SUM(E6:E200)</f>
        <v>11300975</v>
      </c>
      <c r="F5" s="21">
        <f>SUM(F6:F200)</f>
        <v>82212</v>
      </c>
    </row>
    <row r="6" spans="1:6" s="17" customFormat="1" ht="25.5">
      <c r="A6" s="33" t="s">
        <v>56</v>
      </c>
      <c r="B6" s="52">
        <v>45280</v>
      </c>
      <c r="C6" s="19">
        <f t="shared" ref="C6:C7" si="0">SUM(D6:F6)</f>
        <v>184865000</v>
      </c>
      <c r="D6" s="18">
        <v>173481813</v>
      </c>
      <c r="E6" s="18">
        <v>11300975</v>
      </c>
      <c r="F6" s="18">
        <v>82212</v>
      </c>
    </row>
    <row r="7" spans="1:6" s="17" customFormat="1" ht="25.5">
      <c r="A7" s="33" t="s">
        <v>57</v>
      </c>
      <c r="B7" s="52" t="s">
        <v>55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5.5">
      <c r="A8" s="33" t="s">
        <v>57</v>
      </c>
      <c r="B8" s="52" t="s">
        <v>55</v>
      </c>
      <c r="C8" s="19">
        <f t="shared" ref="C8" si="1">SUM(D8:F8)</f>
        <v>0</v>
      </c>
      <c r="D8" s="18">
        <v>0</v>
      </c>
      <c r="E8" s="18">
        <v>0</v>
      </c>
      <c r="F8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8"/>
  <sheetViews>
    <sheetView workbookViewId="0"/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58</v>
      </c>
    </row>
    <row r="2" spans="1:6" s="20" customFormat="1" ht="25.5" customHeight="1">
      <c r="A2" s="60" t="s">
        <v>25</v>
      </c>
      <c r="B2" s="60" t="s">
        <v>24</v>
      </c>
      <c r="C2" s="61" t="s">
        <v>23</v>
      </c>
      <c r="D2" s="62" t="s">
        <v>27</v>
      </c>
      <c r="E2" s="63"/>
      <c r="F2" s="64"/>
    </row>
    <row r="3" spans="1:6" s="20" customFormat="1" ht="38.25" customHeight="1">
      <c r="A3" s="60"/>
      <c r="B3" s="60"/>
      <c r="C3" s="61"/>
      <c r="D3" s="27" t="s">
        <v>26</v>
      </c>
      <c r="E3" s="27" t="s">
        <v>22</v>
      </c>
      <c r="F3" s="27" t="s">
        <v>21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20</v>
      </c>
      <c r="B5" s="22" t="s">
        <v>19</v>
      </c>
      <c r="C5" s="21">
        <f>SUM(C6:C200)</f>
        <v>202620000</v>
      </c>
      <c r="D5" s="21">
        <f>SUM(D6:D200)</f>
        <v>191159025</v>
      </c>
      <c r="E5" s="21">
        <f>SUM(E6:E200)</f>
        <v>11300975</v>
      </c>
      <c r="F5" s="21">
        <f>SUM(F6:F200)</f>
        <v>160000</v>
      </c>
    </row>
    <row r="6" spans="1:6" s="17" customFormat="1" ht="25.5">
      <c r="A6" s="33" t="s">
        <v>56</v>
      </c>
      <c r="B6" s="52">
        <v>45280</v>
      </c>
      <c r="C6" s="19">
        <f t="shared" ref="C6:C7" si="0">SUM(D6:F6)</f>
        <v>202620000</v>
      </c>
      <c r="D6" s="18">
        <v>191159025</v>
      </c>
      <c r="E6" s="18">
        <v>11300975</v>
      </c>
      <c r="F6" s="18">
        <v>160000</v>
      </c>
    </row>
    <row r="7" spans="1:6" ht="25.5">
      <c r="A7" s="33" t="s">
        <v>63</v>
      </c>
      <c r="B7" s="52">
        <v>45296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5.5">
      <c r="A8" s="33" t="s">
        <v>57</v>
      </c>
      <c r="B8" s="52" t="s">
        <v>55</v>
      </c>
      <c r="C8" s="19">
        <f t="shared" ref="C8" si="1">SUM(D8:F8)</f>
        <v>0</v>
      </c>
      <c r="D8" s="18">
        <v>0</v>
      </c>
      <c r="E8" s="18">
        <v>0</v>
      </c>
      <c r="F8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DH30"/>
  <sheetViews>
    <sheetView workbookViewId="0"/>
  </sheetViews>
  <sheetFormatPr defaultRowHeight="14.25"/>
  <cols>
    <col min="1" max="1" width="51.625" customWidth="1"/>
    <col min="2" max="2" width="20.625" customWidth="1"/>
    <col min="3" max="111" width="20.625" style="30" customWidth="1"/>
    <col min="112" max="112" width="21.625" customWidth="1"/>
  </cols>
  <sheetData>
    <row r="1" spans="1:112">
      <c r="DH1" s="4" t="s">
        <v>8</v>
      </c>
    </row>
    <row r="2" spans="1:112" ht="120" customHeight="1">
      <c r="A2" s="3" t="s">
        <v>0</v>
      </c>
      <c r="B2" s="44" t="s">
        <v>61</v>
      </c>
      <c r="C2" s="50" t="s">
        <v>60</v>
      </c>
      <c r="D2" s="59" t="s">
        <v>59</v>
      </c>
      <c r="E2" s="59" t="s">
        <v>59</v>
      </c>
      <c r="F2" s="59" t="s">
        <v>59</v>
      </c>
      <c r="G2" s="59" t="s">
        <v>59</v>
      </c>
      <c r="H2" s="59" t="s">
        <v>59</v>
      </c>
      <c r="I2" s="59" t="s">
        <v>59</v>
      </c>
      <c r="J2" s="59" t="s">
        <v>59</v>
      </c>
      <c r="K2" s="59" t="s">
        <v>59</v>
      </c>
      <c r="L2" s="59" t="s">
        <v>59</v>
      </c>
      <c r="M2" s="59" t="s">
        <v>59</v>
      </c>
      <c r="N2" s="59" t="s">
        <v>59</v>
      </c>
      <c r="O2" s="59" t="s">
        <v>59</v>
      </c>
      <c r="P2" s="59" t="s">
        <v>59</v>
      </c>
      <c r="Q2" s="59" t="s">
        <v>59</v>
      </c>
      <c r="R2" s="59" t="s">
        <v>59</v>
      </c>
      <c r="S2" s="59" t="s">
        <v>59</v>
      </c>
      <c r="T2" s="59" t="s">
        <v>59</v>
      </c>
      <c r="U2" s="59" t="s">
        <v>59</v>
      </c>
      <c r="V2" s="59" t="s">
        <v>59</v>
      </c>
      <c r="W2" s="59" t="s">
        <v>59</v>
      </c>
      <c r="X2" s="59" t="s">
        <v>59</v>
      </c>
      <c r="Y2" s="59" t="s">
        <v>59</v>
      </c>
      <c r="Z2" s="59" t="s">
        <v>59</v>
      </c>
      <c r="AA2" s="59" t="s">
        <v>59</v>
      </c>
      <c r="AB2" s="59" t="s">
        <v>59</v>
      </c>
      <c r="AC2" s="59" t="s">
        <v>59</v>
      </c>
      <c r="AD2" s="59" t="s">
        <v>59</v>
      </c>
      <c r="AE2" s="59" t="s">
        <v>59</v>
      </c>
      <c r="AF2" s="59" t="s">
        <v>59</v>
      </c>
      <c r="AG2" s="59" t="s">
        <v>59</v>
      </c>
      <c r="AH2" s="59" t="s">
        <v>59</v>
      </c>
      <c r="AI2" s="59" t="s">
        <v>59</v>
      </c>
      <c r="AJ2" s="59" t="s">
        <v>59</v>
      </c>
      <c r="AK2" s="59" t="s">
        <v>59</v>
      </c>
      <c r="AL2" s="59" t="s">
        <v>59</v>
      </c>
      <c r="AM2" s="59" t="s">
        <v>59</v>
      </c>
      <c r="AN2" s="59" t="s">
        <v>59</v>
      </c>
      <c r="AO2" s="59" t="s">
        <v>59</v>
      </c>
      <c r="AP2" s="59" t="s">
        <v>59</v>
      </c>
      <c r="AQ2" s="59" t="s">
        <v>59</v>
      </c>
      <c r="AR2" s="59" t="s">
        <v>59</v>
      </c>
      <c r="AS2" s="59" t="s">
        <v>59</v>
      </c>
      <c r="AT2" s="59" t="s">
        <v>59</v>
      </c>
      <c r="AU2" s="59" t="s">
        <v>59</v>
      </c>
      <c r="AV2" s="59" t="s">
        <v>59</v>
      </c>
      <c r="AW2" s="59" t="s">
        <v>59</v>
      </c>
      <c r="AX2" s="59" t="s">
        <v>59</v>
      </c>
      <c r="AY2" s="59" t="s">
        <v>59</v>
      </c>
      <c r="AZ2" s="59" t="s">
        <v>59</v>
      </c>
      <c r="BA2" s="59" t="s">
        <v>59</v>
      </c>
      <c r="BB2" s="59" t="s">
        <v>59</v>
      </c>
      <c r="BC2" s="59" t="s">
        <v>59</v>
      </c>
      <c r="BD2" s="59" t="s">
        <v>59</v>
      </c>
      <c r="BE2" s="59" t="s">
        <v>59</v>
      </c>
      <c r="BF2" s="59" t="s">
        <v>59</v>
      </c>
      <c r="BG2" s="59" t="s">
        <v>59</v>
      </c>
      <c r="BH2" s="59" t="s">
        <v>59</v>
      </c>
      <c r="BI2" s="59" t="s">
        <v>59</v>
      </c>
      <c r="BJ2" s="59" t="s">
        <v>59</v>
      </c>
      <c r="BK2" s="59" t="s">
        <v>59</v>
      </c>
      <c r="BL2" s="59" t="s">
        <v>59</v>
      </c>
      <c r="BM2" s="59" t="s">
        <v>59</v>
      </c>
      <c r="BN2" s="59" t="s">
        <v>59</v>
      </c>
      <c r="BO2" s="59" t="s">
        <v>59</v>
      </c>
      <c r="BP2" s="59" t="s">
        <v>59</v>
      </c>
      <c r="BQ2" s="59" t="s">
        <v>59</v>
      </c>
      <c r="BR2" s="59" t="s">
        <v>59</v>
      </c>
      <c r="BS2" s="59" t="s">
        <v>59</v>
      </c>
      <c r="BT2" s="59" t="s">
        <v>59</v>
      </c>
      <c r="BU2" s="59" t="s">
        <v>59</v>
      </c>
      <c r="BV2" s="59" t="s">
        <v>59</v>
      </c>
      <c r="BW2" s="59" t="s">
        <v>59</v>
      </c>
      <c r="BX2" s="59" t="s">
        <v>59</v>
      </c>
      <c r="BY2" s="59" t="s">
        <v>59</v>
      </c>
      <c r="BZ2" s="59" t="s">
        <v>59</v>
      </c>
      <c r="CA2" s="59" t="s">
        <v>59</v>
      </c>
      <c r="CB2" s="59" t="s">
        <v>59</v>
      </c>
      <c r="CC2" s="59" t="s">
        <v>59</v>
      </c>
      <c r="CD2" s="59" t="s">
        <v>59</v>
      </c>
      <c r="CE2" s="59" t="s">
        <v>59</v>
      </c>
      <c r="CF2" s="59" t="s">
        <v>59</v>
      </c>
      <c r="CG2" s="59" t="s">
        <v>59</v>
      </c>
      <c r="CH2" s="59" t="s">
        <v>59</v>
      </c>
      <c r="CI2" s="59" t="s">
        <v>59</v>
      </c>
      <c r="CJ2" s="59" t="s">
        <v>59</v>
      </c>
      <c r="CK2" s="59" t="s">
        <v>59</v>
      </c>
      <c r="CL2" s="59" t="s">
        <v>59</v>
      </c>
      <c r="CM2" s="59" t="s">
        <v>59</v>
      </c>
      <c r="CN2" s="59" t="s">
        <v>59</v>
      </c>
      <c r="CO2" s="59" t="s">
        <v>59</v>
      </c>
      <c r="CP2" s="59" t="s">
        <v>59</v>
      </c>
      <c r="CQ2" s="59" t="s">
        <v>59</v>
      </c>
      <c r="CR2" s="59" t="s">
        <v>59</v>
      </c>
      <c r="CS2" s="59" t="s">
        <v>59</v>
      </c>
      <c r="CT2" s="59" t="s">
        <v>59</v>
      </c>
      <c r="CU2" s="59" t="s">
        <v>59</v>
      </c>
      <c r="CV2" s="59" t="s">
        <v>59</v>
      </c>
      <c r="CW2" s="59" t="s">
        <v>59</v>
      </c>
      <c r="CX2" s="59" t="s">
        <v>59</v>
      </c>
      <c r="CY2" s="59" t="s">
        <v>59</v>
      </c>
      <c r="CZ2" s="59" t="s">
        <v>59</v>
      </c>
      <c r="DA2" s="59" t="s">
        <v>59</v>
      </c>
      <c r="DB2" s="59" t="s">
        <v>59</v>
      </c>
      <c r="DC2" s="59" t="s">
        <v>59</v>
      </c>
      <c r="DD2" s="59" t="s">
        <v>59</v>
      </c>
      <c r="DE2" s="59" t="s">
        <v>59</v>
      </c>
      <c r="DF2" s="59" t="s">
        <v>59</v>
      </c>
      <c r="DG2" s="59" t="s">
        <v>59</v>
      </c>
      <c r="DH2" s="31" t="s">
        <v>62</v>
      </c>
    </row>
    <row r="3" spans="1:112" ht="18" customHeight="1">
      <c r="A3" s="2" t="s">
        <v>1</v>
      </c>
      <c r="B3" s="6">
        <f t="shared" ref="B3:C3" si="0">SUM(B5:B6)</f>
        <v>184865000</v>
      </c>
      <c r="C3" s="32">
        <f t="shared" si="0"/>
        <v>0</v>
      </c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32"/>
      <c r="CF3" s="32"/>
      <c r="CG3" s="32"/>
      <c r="CH3" s="32"/>
      <c r="CI3" s="32"/>
      <c r="CJ3" s="32"/>
      <c r="CK3" s="32"/>
      <c r="CL3" s="32"/>
      <c r="CM3" s="32"/>
      <c r="CN3" s="32"/>
      <c r="CO3" s="32"/>
      <c r="CP3" s="32"/>
      <c r="CQ3" s="32"/>
      <c r="CR3" s="32"/>
      <c r="CS3" s="32"/>
      <c r="CT3" s="32"/>
      <c r="CU3" s="32"/>
      <c r="CV3" s="32"/>
      <c r="CW3" s="32"/>
      <c r="CX3" s="32"/>
      <c r="CY3" s="32"/>
      <c r="CZ3" s="32"/>
      <c r="DA3" s="32"/>
      <c r="DB3" s="32"/>
      <c r="DC3" s="32"/>
      <c r="DD3" s="32"/>
      <c r="DE3" s="32"/>
      <c r="DF3" s="32"/>
      <c r="DG3" s="32"/>
      <c r="DH3" s="32">
        <f>SUM(DH5:DH6)</f>
        <v>184865000</v>
      </c>
    </row>
    <row r="4" spans="1:112" ht="14.25" customHeight="1">
      <c r="A4" s="1" t="s">
        <v>9</v>
      </c>
      <c r="B4" s="5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4"/>
      <c r="CM4" s="34"/>
      <c r="CN4" s="34"/>
      <c r="CO4" s="34"/>
      <c r="CP4" s="34"/>
      <c r="CQ4" s="34"/>
      <c r="CR4" s="34"/>
      <c r="CS4" s="34"/>
      <c r="CT4" s="34"/>
      <c r="CU4" s="34"/>
      <c r="CV4" s="34"/>
      <c r="CW4" s="34"/>
      <c r="CX4" s="34"/>
      <c r="CY4" s="34"/>
      <c r="CZ4" s="34"/>
      <c r="DA4" s="34"/>
      <c r="DB4" s="34"/>
      <c r="DC4" s="34"/>
      <c r="DD4" s="34"/>
      <c r="DE4" s="34"/>
      <c r="DF4" s="34"/>
      <c r="DG4" s="34"/>
      <c r="DH4" s="34"/>
    </row>
    <row r="5" spans="1:112" ht="14.25" customHeight="1">
      <c r="A5" s="1" t="s">
        <v>12</v>
      </c>
      <c r="B5" s="5">
        <v>153397610</v>
      </c>
      <c r="C5" s="34">
        <v>0</v>
      </c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CW5" s="34"/>
      <c r="CX5" s="34"/>
      <c r="CY5" s="34"/>
      <c r="CZ5" s="34"/>
      <c r="DA5" s="34"/>
      <c r="DB5" s="34"/>
      <c r="DC5" s="34"/>
      <c r="DD5" s="34"/>
      <c r="DE5" s="34"/>
      <c r="DF5" s="34"/>
      <c r="DG5" s="34"/>
      <c r="DH5" s="34">
        <f>SUM(B5:DG5)</f>
        <v>153397610</v>
      </c>
    </row>
    <row r="6" spans="1:112" ht="14.25" customHeight="1">
      <c r="A6" s="1" t="s">
        <v>13</v>
      </c>
      <c r="B6" s="5">
        <v>31467390</v>
      </c>
      <c r="C6" s="34">
        <v>0</v>
      </c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CW6" s="34"/>
      <c r="CX6" s="34"/>
      <c r="CY6" s="34"/>
      <c r="CZ6" s="34"/>
      <c r="DA6" s="34"/>
      <c r="DB6" s="34"/>
      <c r="DC6" s="34"/>
      <c r="DD6" s="34"/>
      <c r="DE6" s="34"/>
      <c r="DF6" s="34"/>
      <c r="DG6" s="34"/>
      <c r="DH6" s="34">
        <f>SUM(B6:DG6)</f>
        <v>31467390</v>
      </c>
    </row>
    <row r="7" spans="1:112" ht="18" customHeight="1" thickBot="1">
      <c r="A7" s="8" t="s">
        <v>2</v>
      </c>
      <c r="B7" s="9">
        <v>20775000</v>
      </c>
      <c r="C7" s="35">
        <v>0</v>
      </c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R7" s="35"/>
      <c r="CS7" s="35"/>
      <c r="CT7" s="35"/>
      <c r="CU7" s="35"/>
      <c r="CV7" s="35"/>
      <c r="CW7" s="35"/>
      <c r="CX7" s="35"/>
      <c r="CY7" s="35"/>
      <c r="CZ7" s="35"/>
      <c r="DA7" s="35"/>
      <c r="DB7" s="35"/>
      <c r="DC7" s="35"/>
      <c r="DD7" s="35"/>
      <c r="DE7" s="35"/>
      <c r="DF7" s="35"/>
      <c r="DG7" s="35"/>
      <c r="DH7" s="35">
        <f>SUM(B7:DG7)</f>
        <v>20775000</v>
      </c>
    </row>
    <row r="8" spans="1:112" ht="27" customHeight="1" thickBot="1">
      <c r="A8" s="14" t="s">
        <v>3</v>
      </c>
      <c r="B8" s="15">
        <f t="shared" ref="B8:C8" si="1">SUM(B3,B7)</f>
        <v>205640000</v>
      </c>
      <c r="C8" s="36">
        <f t="shared" si="1"/>
        <v>0</v>
      </c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/>
      <c r="CD8" s="36"/>
      <c r="CE8" s="36"/>
      <c r="CF8" s="36"/>
      <c r="CG8" s="36"/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>
        <f>SUM(DH3,DH7)</f>
        <v>205640000</v>
      </c>
    </row>
    <row r="9" spans="1:112" ht="18" customHeight="1">
      <c r="A9" s="10" t="s">
        <v>4</v>
      </c>
      <c r="B9" s="11">
        <f t="shared" ref="B9:C9" si="2">SUM(B11:B12)</f>
        <v>202620000</v>
      </c>
      <c r="C9" s="37">
        <f t="shared" si="2"/>
        <v>0</v>
      </c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/>
      <c r="CH9" s="37"/>
      <c r="CI9" s="37"/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>
        <f>SUM(DH11:DH12)</f>
        <v>202620000</v>
      </c>
    </row>
    <row r="10" spans="1:112" ht="14.25" customHeight="1">
      <c r="A10" s="1" t="s">
        <v>9</v>
      </c>
      <c r="B10" s="5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4"/>
      <c r="CO10" s="34"/>
      <c r="CP10" s="34"/>
      <c r="CQ10" s="34"/>
      <c r="CR10" s="34"/>
      <c r="CS10" s="34"/>
      <c r="CT10" s="34"/>
      <c r="CU10" s="34"/>
      <c r="CV10" s="34"/>
      <c r="CW10" s="34"/>
      <c r="CX10" s="34"/>
      <c r="CY10" s="34"/>
      <c r="CZ10" s="34"/>
      <c r="DA10" s="34"/>
      <c r="DB10" s="34"/>
      <c r="DC10" s="34"/>
      <c r="DD10" s="34"/>
      <c r="DE10" s="34"/>
      <c r="DF10" s="34"/>
      <c r="DG10" s="34"/>
      <c r="DH10" s="34"/>
    </row>
    <row r="11" spans="1:112" ht="14.25" customHeight="1">
      <c r="A11" s="1" t="s">
        <v>14</v>
      </c>
      <c r="B11" s="5">
        <v>154865000</v>
      </c>
      <c r="C11" s="34">
        <v>0</v>
      </c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/>
      <c r="BP11" s="34"/>
      <c r="BQ11" s="34"/>
      <c r="BR11" s="34"/>
      <c r="BS11" s="34"/>
      <c r="BT11" s="34"/>
      <c r="BU11" s="34"/>
      <c r="BV11" s="34"/>
      <c r="BW11" s="34"/>
      <c r="BX11" s="34"/>
      <c r="BY11" s="34"/>
      <c r="BZ11" s="34"/>
      <c r="CA11" s="34"/>
      <c r="CB11" s="34"/>
      <c r="CC11" s="34"/>
      <c r="CD11" s="34"/>
      <c r="CE11" s="34"/>
      <c r="CF11" s="34"/>
      <c r="CG11" s="34"/>
      <c r="CH11" s="34"/>
      <c r="CI11" s="34"/>
      <c r="CJ11" s="34"/>
      <c r="CK11" s="34"/>
      <c r="CL11" s="34"/>
      <c r="CM11" s="34"/>
      <c r="CN11" s="34"/>
      <c r="CO11" s="34"/>
      <c r="CP11" s="34"/>
      <c r="CQ11" s="34"/>
      <c r="CR11" s="34"/>
      <c r="CS11" s="34"/>
      <c r="CT11" s="34"/>
      <c r="CU11" s="34"/>
      <c r="CV11" s="34"/>
      <c r="CW11" s="34"/>
      <c r="CX11" s="34"/>
      <c r="CY11" s="34"/>
      <c r="CZ11" s="34"/>
      <c r="DA11" s="34"/>
      <c r="DB11" s="34"/>
      <c r="DC11" s="34"/>
      <c r="DD11" s="34"/>
      <c r="DE11" s="34"/>
      <c r="DF11" s="34"/>
      <c r="DG11" s="34"/>
      <c r="DH11" s="34">
        <f>SUM(B11:DG11)</f>
        <v>154865000</v>
      </c>
    </row>
    <row r="12" spans="1:112" ht="14.25" customHeight="1">
      <c r="A12" s="1" t="s">
        <v>15</v>
      </c>
      <c r="B12" s="5">
        <v>47755000</v>
      </c>
      <c r="C12" s="34">
        <v>0</v>
      </c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/>
      <c r="BQ12" s="34"/>
      <c r="BR12" s="34"/>
      <c r="BS12" s="34"/>
      <c r="BT12" s="34"/>
      <c r="BU12" s="34"/>
      <c r="BV12" s="34"/>
      <c r="BW12" s="34"/>
      <c r="BX12" s="34"/>
      <c r="BY12" s="34"/>
      <c r="BZ12" s="34"/>
      <c r="CA12" s="34"/>
      <c r="CB12" s="34"/>
      <c r="CC12" s="34"/>
      <c r="CD12" s="34"/>
      <c r="CE12" s="34"/>
      <c r="CF12" s="34"/>
      <c r="CG12" s="34"/>
      <c r="CH12" s="34"/>
      <c r="CI12" s="34"/>
      <c r="CJ12" s="34"/>
      <c r="CK12" s="34"/>
      <c r="CL12" s="34"/>
      <c r="CM12" s="34"/>
      <c r="CN12" s="34"/>
      <c r="CO12" s="34"/>
      <c r="CP12" s="34"/>
      <c r="CQ12" s="34"/>
      <c r="CR12" s="34"/>
      <c r="CS12" s="34"/>
      <c r="CT12" s="34"/>
      <c r="CU12" s="34"/>
      <c r="CV12" s="34"/>
      <c r="CW12" s="34"/>
      <c r="CX12" s="34"/>
      <c r="CY12" s="34"/>
      <c r="CZ12" s="34"/>
      <c r="DA12" s="34"/>
      <c r="DB12" s="34"/>
      <c r="DC12" s="34"/>
      <c r="DD12" s="34"/>
      <c r="DE12" s="34"/>
      <c r="DF12" s="34"/>
      <c r="DG12" s="34"/>
      <c r="DH12" s="34">
        <f>SUM(B12:DG12)</f>
        <v>47755000</v>
      </c>
    </row>
    <row r="13" spans="1:112" ht="18" customHeight="1" thickBot="1">
      <c r="A13" s="8" t="s">
        <v>5</v>
      </c>
      <c r="B13" s="9">
        <v>3020000</v>
      </c>
      <c r="C13" s="35">
        <v>0</v>
      </c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/>
      <c r="BB13" s="3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  <c r="BZ13" s="35"/>
      <c r="CA13" s="35"/>
      <c r="CB13" s="35"/>
      <c r="CC13" s="35"/>
      <c r="CD13" s="35"/>
      <c r="CE13" s="35"/>
      <c r="CF13" s="35"/>
      <c r="CG13" s="35"/>
      <c r="CH13" s="35"/>
      <c r="CI13" s="35"/>
      <c r="CJ13" s="35"/>
      <c r="CK13" s="35"/>
      <c r="CL13" s="35"/>
      <c r="CM13" s="35"/>
      <c r="CN13" s="35"/>
      <c r="CO13" s="35"/>
      <c r="CP13" s="35"/>
      <c r="CQ13" s="35"/>
      <c r="CR13" s="35"/>
      <c r="CS13" s="35"/>
      <c r="CT13" s="35"/>
      <c r="CU13" s="35"/>
      <c r="CV13" s="35"/>
      <c r="CW13" s="35"/>
      <c r="CX13" s="35"/>
      <c r="CY13" s="35"/>
      <c r="CZ13" s="35"/>
      <c r="DA13" s="35"/>
      <c r="DB13" s="35"/>
      <c r="DC13" s="35"/>
      <c r="DD13" s="35"/>
      <c r="DE13" s="35"/>
      <c r="DF13" s="35"/>
      <c r="DG13" s="35"/>
      <c r="DH13" s="35">
        <f>SUM(B13:DG13)</f>
        <v>3020000</v>
      </c>
    </row>
    <row r="14" spans="1:112" ht="27" customHeight="1" thickBot="1">
      <c r="A14" s="14" t="s">
        <v>3</v>
      </c>
      <c r="B14" s="15">
        <f t="shared" ref="B14:C14" si="3">SUM(B9,B13)</f>
        <v>205640000</v>
      </c>
      <c r="C14" s="36">
        <f t="shared" si="3"/>
        <v>0</v>
      </c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/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>
        <f>SUM(DH9,DH13)</f>
        <v>205640000</v>
      </c>
    </row>
    <row r="15" spans="1:112" ht="18" customHeight="1">
      <c r="A15" s="12" t="s">
        <v>11</v>
      </c>
      <c r="B15" s="13">
        <f t="shared" ref="B15:C15" si="4">+B3-B9</f>
        <v>-17755000</v>
      </c>
      <c r="C15" s="38">
        <f t="shared" si="4"/>
        <v>0</v>
      </c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38"/>
      <c r="BB15" s="38"/>
      <c r="BC15" s="38"/>
      <c r="BD15" s="38"/>
      <c r="BE15" s="38"/>
      <c r="BF15" s="38"/>
      <c r="BG15" s="38"/>
      <c r="BH15" s="38"/>
      <c r="BI15" s="38"/>
      <c r="BJ15" s="38"/>
      <c r="BK15" s="38"/>
      <c r="BL15" s="38"/>
      <c r="BM15" s="38"/>
      <c r="BN15" s="38"/>
      <c r="BO15" s="38"/>
      <c r="BP15" s="38"/>
      <c r="BQ15" s="38"/>
      <c r="BR15" s="38"/>
      <c r="BS15" s="38"/>
      <c r="BT15" s="38"/>
      <c r="BU15" s="38"/>
      <c r="BV15" s="38"/>
      <c r="BW15" s="38"/>
      <c r="BX15" s="38"/>
      <c r="BY15" s="38"/>
      <c r="BZ15" s="38"/>
      <c r="CA15" s="38"/>
      <c r="CB15" s="38"/>
      <c r="CC15" s="38"/>
      <c r="CD15" s="38"/>
      <c r="CE15" s="38"/>
      <c r="CF15" s="38"/>
      <c r="CG15" s="38"/>
      <c r="CH15" s="38"/>
      <c r="CI15" s="38"/>
      <c r="CJ15" s="38"/>
      <c r="CK15" s="38"/>
      <c r="CL15" s="38"/>
      <c r="CM15" s="38"/>
      <c r="CN15" s="38"/>
      <c r="CO15" s="38"/>
      <c r="CP15" s="38"/>
      <c r="CQ15" s="38"/>
      <c r="CR15" s="38"/>
      <c r="CS15" s="38"/>
      <c r="CT15" s="38"/>
      <c r="CU15" s="38"/>
      <c r="CV15" s="38"/>
      <c r="CW15" s="38"/>
      <c r="CX15" s="38"/>
      <c r="CY15" s="38"/>
      <c r="CZ15" s="38"/>
      <c r="DA15" s="38"/>
      <c r="DB15" s="38"/>
      <c r="DC15" s="38"/>
      <c r="DD15" s="38"/>
      <c r="DE15" s="38"/>
      <c r="DF15" s="38"/>
      <c r="DG15" s="38"/>
      <c r="DH15" s="40">
        <f>+DH3-DH9</f>
        <v>-17755000</v>
      </c>
    </row>
    <row r="16" spans="1:112" ht="18" customHeight="1">
      <c r="A16" s="1" t="s">
        <v>10</v>
      </c>
      <c r="B16" s="1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  <c r="BO16" s="39"/>
      <c r="BP16" s="39"/>
      <c r="BQ16" s="39"/>
      <c r="BR16" s="39"/>
      <c r="BS16" s="39"/>
      <c r="BT16" s="39"/>
      <c r="BU16" s="39"/>
      <c r="BV16" s="39"/>
      <c r="BW16" s="39"/>
      <c r="BX16" s="39"/>
      <c r="BY16" s="39"/>
      <c r="BZ16" s="39"/>
      <c r="CA16" s="39"/>
      <c r="CB16" s="39"/>
      <c r="CC16" s="39"/>
      <c r="CD16" s="39"/>
      <c r="CE16" s="39"/>
      <c r="CF16" s="39"/>
      <c r="CG16" s="39"/>
      <c r="CH16" s="39"/>
      <c r="CI16" s="39"/>
      <c r="CJ16" s="39"/>
      <c r="CK16" s="39"/>
      <c r="CL16" s="39"/>
      <c r="CM16" s="39"/>
      <c r="CN16" s="39"/>
      <c r="CO16" s="39"/>
      <c r="CP16" s="39"/>
      <c r="CQ16" s="39"/>
      <c r="CR16" s="39"/>
      <c r="CS16" s="39"/>
      <c r="CT16" s="39"/>
      <c r="CU16" s="39"/>
      <c r="CV16" s="39"/>
      <c r="CW16" s="39"/>
      <c r="CX16" s="39"/>
      <c r="CY16" s="39"/>
      <c r="CZ16" s="39"/>
      <c r="DA16" s="39"/>
      <c r="DB16" s="39"/>
      <c r="DC16" s="39"/>
      <c r="DD16" s="39"/>
      <c r="DE16" s="39"/>
      <c r="DF16" s="39"/>
      <c r="DG16" s="39"/>
      <c r="DH16" s="39"/>
    </row>
    <row r="17" spans="1:112" ht="18" customHeight="1">
      <c r="A17" s="41" t="s">
        <v>6</v>
      </c>
      <c r="B17" s="42">
        <f t="shared" ref="B17:C17" si="5">SUM(B19:B20)</f>
        <v>1200000</v>
      </c>
      <c r="C17" s="43">
        <f t="shared" si="5"/>
        <v>0</v>
      </c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3"/>
      <c r="BJ17" s="43"/>
      <c r="BK17" s="43"/>
      <c r="BL17" s="43"/>
      <c r="BM17" s="43"/>
      <c r="BN17" s="43"/>
      <c r="BO17" s="43"/>
      <c r="BP17" s="43"/>
      <c r="BQ17" s="43"/>
      <c r="BR17" s="43"/>
      <c r="BS17" s="43"/>
      <c r="BT17" s="43"/>
      <c r="BU17" s="43"/>
      <c r="BV17" s="43"/>
      <c r="BW17" s="43"/>
      <c r="BX17" s="43"/>
      <c r="BY17" s="43"/>
      <c r="BZ17" s="43"/>
      <c r="CA17" s="43"/>
      <c r="CB17" s="43"/>
      <c r="CC17" s="43"/>
      <c r="CD17" s="43"/>
      <c r="CE17" s="43"/>
      <c r="CF17" s="43"/>
      <c r="CG17" s="43"/>
      <c r="CH17" s="43"/>
      <c r="CI17" s="43"/>
      <c r="CJ17" s="43"/>
      <c r="CK17" s="43"/>
      <c r="CL17" s="43"/>
      <c r="CM17" s="43"/>
      <c r="CN17" s="43"/>
      <c r="CO17" s="43"/>
      <c r="CP17" s="43"/>
      <c r="CQ17" s="43"/>
      <c r="CR17" s="43"/>
      <c r="CS17" s="43"/>
      <c r="CT17" s="43"/>
      <c r="CU17" s="43"/>
      <c r="CV17" s="43"/>
      <c r="CW17" s="43"/>
      <c r="CX17" s="43"/>
      <c r="CY17" s="43"/>
      <c r="CZ17" s="43"/>
      <c r="DA17" s="43"/>
      <c r="DB17" s="43"/>
      <c r="DC17" s="43"/>
      <c r="DD17" s="43"/>
      <c r="DE17" s="43"/>
      <c r="DF17" s="43"/>
      <c r="DG17" s="43"/>
      <c r="DH17" s="43">
        <f>SUM(DH19:DH20)</f>
        <v>1200000</v>
      </c>
    </row>
    <row r="18" spans="1:112" ht="14.25" customHeight="1">
      <c r="A18" s="1" t="s">
        <v>9</v>
      </c>
      <c r="B18" s="1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  <c r="CL18" s="39"/>
      <c r="CM18" s="39"/>
      <c r="CN18" s="39"/>
      <c r="CO18" s="39"/>
      <c r="CP18" s="39"/>
      <c r="CQ18" s="39"/>
      <c r="CR18" s="39"/>
      <c r="CS18" s="39"/>
      <c r="CT18" s="39"/>
      <c r="CU18" s="39"/>
      <c r="CV18" s="39"/>
      <c r="CW18" s="39"/>
      <c r="CX18" s="39"/>
      <c r="CY18" s="39"/>
      <c r="CZ18" s="39"/>
      <c r="DA18" s="39"/>
      <c r="DB18" s="39"/>
      <c r="DC18" s="39"/>
      <c r="DD18" s="39"/>
      <c r="DE18" s="39"/>
      <c r="DF18" s="39"/>
      <c r="DG18" s="39"/>
      <c r="DH18" s="39"/>
    </row>
    <row r="19" spans="1:112" ht="24">
      <c r="A19" s="7" t="s">
        <v>34</v>
      </c>
      <c r="B19" s="5">
        <v>770000</v>
      </c>
      <c r="C19" s="34">
        <v>0</v>
      </c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/>
      <c r="BB19" s="34"/>
      <c r="BC19" s="34"/>
      <c r="BD19" s="34"/>
      <c r="BE19" s="34"/>
      <c r="BF19" s="34"/>
      <c r="BG19" s="34"/>
      <c r="BH19" s="34"/>
      <c r="BI19" s="34"/>
      <c r="BJ19" s="34"/>
      <c r="BK19" s="34"/>
      <c r="BL19" s="34"/>
      <c r="BM19" s="34"/>
      <c r="BN19" s="34"/>
      <c r="BO19" s="34"/>
      <c r="BP19" s="34"/>
      <c r="BQ19" s="34"/>
      <c r="BR19" s="34"/>
      <c r="BS19" s="34"/>
      <c r="BT19" s="34"/>
      <c r="BU19" s="34"/>
      <c r="BV19" s="34"/>
      <c r="BW19" s="34"/>
      <c r="BX19" s="34"/>
      <c r="BY19" s="34"/>
      <c r="BZ19" s="34"/>
      <c r="CA19" s="34"/>
      <c r="CB19" s="34"/>
      <c r="CC19" s="34"/>
      <c r="CD19" s="34"/>
      <c r="CE19" s="34"/>
      <c r="CF19" s="34"/>
      <c r="CG19" s="34"/>
      <c r="CH19" s="34"/>
      <c r="CI19" s="34"/>
      <c r="CJ19" s="34"/>
      <c r="CK19" s="34"/>
      <c r="CL19" s="34"/>
      <c r="CM19" s="34"/>
      <c r="CN19" s="34"/>
      <c r="CO19" s="34"/>
      <c r="CP19" s="34"/>
      <c r="CQ19" s="34"/>
      <c r="CR19" s="34"/>
      <c r="CS19" s="34"/>
      <c r="CT19" s="34"/>
      <c r="CU19" s="34"/>
      <c r="CV19" s="34"/>
      <c r="CW19" s="34"/>
      <c r="CX19" s="34"/>
      <c r="CY19" s="34"/>
      <c r="CZ19" s="34"/>
      <c r="DA19" s="34"/>
      <c r="DB19" s="34"/>
      <c r="DC19" s="34"/>
      <c r="DD19" s="34"/>
      <c r="DE19" s="34"/>
      <c r="DF19" s="34"/>
      <c r="DG19" s="34"/>
      <c r="DH19" s="34">
        <f>SUM(B19:DG19)</f>
        <v>770000</v>
      </c>
    </row>
    <row r="20" spans="1:112" ht="24">
      <c r="A20" s="7" t="s">
        <v>35</v>
      </c>
      <c r="B20" s="5">
        <v>430000</v>
      </c>
      <c r="C20" s="34">
        <v>0</v>
      </c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  <c r="CI20" s="34"/>
      <c r="CJ20" s="34"/>
      <c r="CK20" s="34"/>
      <c r="CL20" s="34"/>
      <c r="CM20" s="34"/>
      <c r="CN20" s="34"/>
      <c r="CO20" s="34"/>
      <c r="CP20" s="34"/>
      <c r="CQ20" s="34"/>
      <c r="CR20" s="34"/>
      <c r="CS20" s="34"/>
      <c r="CT20" s="34"/>
      <c r="CU20" s="34"/>
      <c r="CV20" s="34"/>
      <c r="CW20" s="34"/>
      <c r="CX20" s="34"/>
      <c r="CY20" s="34"/>
      <c r="CZ20" s="34"/>
      <c r="DA20" s="34"/>
      <c r="DB20" s="34"/>
      <c r="DC20" s="34"/>
      <c r="DD20" s="34"/>
      <c r="DE20" s="34"/>
      <c r="DF20" s="34"/>
      <c r="DG20" s="34"/>
      <c r="DH20" s="34">
        <f>SUM(B20:DG20)</f>
        <v>430000</v>
      </c>
    </row>
    <row r="21" spans="1:112" ht="18" customHeight="1">
      <c r="A21" s="41" t="s">
        <v>7</v>
      </c>
      <c r="B21" s="42">
        <f t="shared" ref="B21:C21" si="6">SUM(B23:B23)</f>
        <v>400000</v>
      </c>
      <c r="C21" s="43">
        <f t="shared" si="6"/>
        <v>0</v>
      </c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3"/>
      <c r="AI21" s="43"/>
      <c r="AJ21" s="43"/>
      <c r="AK21" s="43"/>
      <c r="AL21" s="43"/>
      <c r="AM21" s="43"/>
      <c r="AN21" s="43"/>
      <c r="AO21" s="43"/>
      <c r="AP21" s="43"/>
      <c r="AQ21" s="43"/>
      <c r="AR21" s="43"/>
      <c r="AS21" s="43"/>
      <c r="AT21" s="43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3"/>
      <c r="BG21" s="43"/>
      <c r="BH21" s="43"/>
      <c r="BI21" s="43"/>
      <c r="BJ21" s="43"/>
      <c r="BK21" s="43"/>
      <c r="BL21" s="43"/>
      <c r="BM21" s="43"/>
      <c r="BN21" s="43"/>
      <c r="BO21" s="43"/>
      <c r="BP21" s="43"/>
      <c r="BQ21" s="43"/>
      <c r="BR21" s="43"/>
      <c r="BS21" s="43"/>
      <c r="BT21" s="43"/>
      <c r="BU21" s="43"/>
      <c r="BV21" s="43"/>
      <c r="BW21" s="43"/>
      <c r="BX21" s="43"/>
      <c r="BY21" s="43"/>
      <c r="BZ21" s="43"/>
      <c r="CA21" s="43"/>
      <c r="CB21" s="43"/>
      <c r="CC21" s="43"/>
      <c r="CD21" s="43"/>
      <c r="CE21" s="43"/>
      <c r="CF21" s="43"/>
      <c r="CG21" s="43"/>
      <c r="CH21" s="43"/>
      <c r="CI21" s="43"/>
      <c r="CJ21" s="43"/>
      <c r="CK21" s="43"/>
      <c r="CL21" s="43"/>
      <c r="CM21" s="43"/>
      <c r="CN21" s="43"/>
      <c r="CO21" s="43"/>
      <c r="CP21" s="43"/>
      <c r="CQ21" s="43"/>
      <c r="CR21" s="43"/>
      <c r="CS21" s="43"/>
      <c r="CT21" s="43"/>
      <c r="CU21" s="43"/>
      <c r="CV21" s="43"/>
      <c r="CW21" s="43"/>
      <c r="CX21" s="43"/>
      <c r="CY21" s="43"/>
      <c r="CZ21" s="43"/>
      <c r="DA21" s="43"/>
      <c r="DB21" s="43"/>
      <c r="DC21" s="43"/>
      <c r="DD21" s="43"/>
      <c r="DE21" s="43"/>
      <c r="DF21" s="43"/>
      <c r="DG21" s="43"/>
      <c r="DH21" s="43">
        <f>SUM(DH23:DH23)</f>
        <v>400000</v>
      </c>
    </row>
    <row r="22" spans="1:112">
      <c r="A22" s="1" t="s">
        <v>9</v>
      </c>
      <c r="B22" s="1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  <c r="BQ22" s="39"/>
      <c r="BR22" s="39"/>
      <c r="BS22" s="39"/>
      <c r="BT22" s="39"/>
      <c r="BU22" s="39"/>
      <c r="BV22" s="39"/>
      <c r="BW22" s="39"/>
      <c r="BX22" s="39"/>
      <c r="BY22" s="39"/>
      <c r="BZ22" s="39"/>
      <c r="CA22" s="39"/>
      <c r="CB22" s="39"/>
      <c r="CC22" s="39"/>
      <c r="CD22" s="39"/>
      <c r="CE22" s="39"/>
      <c r="CF22" s="39"/>
      <c r="CG22" s="39"/>
      <c r="CH22" s="39"/>
      <c r="CI22" s="39"/>
      <c r="CJ22" s="39"/>
      <c r="CK22" s="39"/>
      <c r="CL22" s="39"/>
      <c r="CM22" s="39"/>
      <c r="CN22" s="39"/>
      <c r="CO22" s="39"/>
      <c r="CP22" s="39"/>
      <c r="CQ22" s="39"/>
      <c r="CR22" s="39"/>
      <c r="CS22" s="39"/>
      <c r="CT22" s="39"/>
      <c r="CU22" s="39"/>
      <c r="CV22" s="39"/>
      <c r="CW22" s="39"/>
      <c r="CX22" s="39"/>
      <c r="CY22" s="39"/>
      <c r="CZ22" s="39"/>
      <c r="DA22" s="39"/>
      <c r="DB22" s="39"/>
      <c r="DC22" s="39"/>
      <c r="DD22" s="39"/>
      <c r="DE22" s="39"/>
      <c r="DF22" s="39"/>
      <c r="DG22" s="39"/>
      <c r="DH22" s="39"/>
    </row>
    <row r="23" spans="1:112" ht="24">
      <c r="A23" s="7" t="s">
        <v>31</v>
      </c>
      <c r="B23" s="5">
        <v>400000</v>
      </c>
      <c r="C23" s="34">
        <v>0</v>
      </c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  <c r="BZ23" s="34"/>
      <c r="CA23" s="34"/>
      <c r="CB23" s="34"/>
      <c r="CC23" s="34"/>
      <c r="CD23" s="34"/>
      <c r="CE23" s="34"/>
      <c r="CF23" s="34"/>
      <c r="CG23" s="34"/>
      <c r="CH23" s="34"/>
      <c r="CI23" s="34"/>
      <c r="CJ23" s="34"/>
      <c r="CK23" s="34"/>
      <c r="CL23" s="34"/>
      <c r="CM23" s="34"/>
      <c r="CN23" s="34"/>
      <c r="CO23" s="34"/>
      <c r="CP23" s="34"/>
      <c r="CQ23" s="34"/>
      <c r="CR23" s="34"/>
      <c r="CS23" s="34"/>
      <c r="CT23" s="34"/>
      <c r="CU23" s="34"/>
      <c r="CV23" s="34"/>
      <c r="CW23" s="34"/>
      <c r="CX23" s="34"/>
      <c r="CY23" s="34"/>
      <c r="CZ23" s="34"/>
      <c r="DA23" s="34"/>
      <c r="DB23" s="34"/>
      <c r="DC23" s="34"/>
      <c r="DD23" s="34"/>
      <c r="DE23" s="34"/>
      <c r="DF23" s="34"/>
      <c r="DG23" s="34"/>
      <c r="DH23" s="34">
        <f>SUM(B23:DG23)</f>
        <v>400000</v>
      </c>
    </row>
    <row r="26" spans="1:112">
      <c r="A26" s="29" t="s">
        <v>28</v>
      </c>
    </row>
    <row r="27" spans="1:112">
      <c r="A27" s="29" t="s">
        <v>32</v>
      </c>
    </row>
    <row r="28" spans="1:112">
      <c r="A28" s="29" t="s">
        <v>33</v>
      </c>
    </row>
    <row r="29" spans="1:112">
      <c r="A29" s="29" t="s">
        <v>29</v>
      </c>
    </row>
    <row r="30" spans="1:112">
      <c r="A30" s="29" t="s">
        <v>30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7" fitToWidth="100" orientation="landscape" r:id="rId1"/>
  <headerFooter>
    <oddHeader>&amp;C&amp;"Czcionka tekstu podstawowego,Pogrubiony"&amp;12
BUDŻET GMINY STRZELCE OPOLSKIE NA 2024 ROK
(PO ZMIANACH)</oddHeader>
    <oddFooter>&amp;L&amp;"Czcionka tekstu podstawowego,Kursywa"&amp;10Źródło: UM w Strzelcach Opolskich&amp;C&amp;10&amp;D :: &amp;T&amp;R&amp;10Strona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347ED-345F-417D-82C3-87E7D67C76A0}">
  <sheetPr>
    <pageSetUpPr fitToPage="1"/>
  </sheetPr>
  <dimension ref="A3:B13"/>
  <sheetViews>
    <sheetView workbookViewId="0"/>
  </sheetViews>
  <sheetFormatPr defaultColWidth="8.75" defaultRowHeight="14.25"/>
  <cols>
    <col min="1" max="1" width="36.75" style="55" customWidth="1"/>
    <col min="2" max="2" width="16.75" style="55" customWidth="1"/>
    <col min="3" max="16384" width="8.75" style="55"/>
  </cols>
  <sheetData>
    <row r="3" spans="1:2" ht="22.15" customHeight="1">
      <c r="A3" s="53" t="s">
        <v>38</v>
      </c>
      <c r="B3" s="54">
        <f>ROUND('Budżet 2024 - Dochody'!$C$5,2)</f>
        <v>184865000</v>
      </c>
    </row>
    <row r="4" spans="1:2" ht="22.15" customHeight="1">
      <c r="A4" s="53" t="s">
        <v>39</v>
      </c>
      <c r="B4" s="54">
        <f>ROUND('Budżet 2024 - po zmianach'!$DH$3,2)</f>
        <v>184865000</v>
      </c>
    </row>
    <row r="5" spans="1:2" ht="18" customHeight="1">
      <c r="A5" s="56" t="s">
        <v>40</v>
      </c>
      <c r="B5" s="57" t="str">
        <f>IF((B3-B4)=0,"OK","Błąd!")</f>
        <v>OK</v>
      </c>
    </row>
    <row r="7" spans="1:2" ht="22.15" customHeight="1">
      <c r="A7" s="53" t="s">
        <v>41</v>
      </c>
      <c r="B7" s="54">
        <f>ROUND('Budżet 2024 - Wydatki'!$C$5,2)</f>
        <v>202620000</v>
      </c>
    </row>
    <row r="8" spans="1:2" ht="22.15" customHeight="1">
      <c r="A8" s="53" t="s">
        <v>42</v>
      </c>
      <c r="B8" s="54">
        <f>ROUND('Budżet 2024 - po zmianach'!$DH$9,2)</f>
        <v>202620000</v>
      </c>
    </row>
    <row r="9" spans="1:2" ht="18" customHeight="1">
      <c r="A9" s="56" t="s">
        <v>40</v>
      </c>
      <c r="B9" s="57" t="str">
        <f>IF((B7-B8)=0,"OK","Błąd!")</f>
        <v>OK</v>
      </c>
    </row>
    <row r="11" spans="1:2" ht="22.15" customHeight="1">
      <c r="A11" s="53" t="s">
        <v>43</v>
      </c>
      <c r="B11" s="54">
        <f>'Budżet 2024 - Dochody'!$E$5</f>
        <v>11300975</v>
      </c>
    </row>
    <row r="12" spans="1:2" ht="22.15" customHeight="1">
      <c r="A12" s="53" t="s">
        <v>44</v>
      </c>
      <c r="B12" s="54">
        <f>'Budżet 2024 - Wydatki'!$E$5</f>
        <v>11300975</v>
      </c>
    </row>
    <row r="13" spans="1:2" ht="18" customHeight="1">
      <c r="A13" s="56" t="s">
        <v>40</v>
      </c>
      <c r="B13" s="57" t="str">
        <f>IF((B11-B12)=0,"OK","Błąd!")</f>
        <v>OK</v>
      </c>
    </row>
  </sheetData>
  <printOptions horizontalCentered="1" verticalCentered="1"/>
  <pageMargins left="1.1023622047244095" right="1.1023622047244095" top="1.1023622047244095" bottom="1.1023622047244095" header="0.31496062992125984" footer="0.31496062992125984"/>
  <pageSetup paperSize="9" orientation="landscape" r:id="rId1"/>
  <headerFooter>
    <oddHeader>&amp;C&amp;"Czcionka tekstu podstawowego,Pogrubiony"&amp;12
BUDŻET GMINY STRZELCE OPOLSKIE NA 2024 ROK - PO ZMIANACH
(CHECKLIST)</oddHeader>
    <oddFooter>&amp;L&amp;"Czcionka tekstu podstawowego,Kursywa"Źródło: UM w Strzelcach Opolskich&amp;C&amp;D 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START</vt:lpstr>
      <vt:lpstr>Budżet 2024 - Dochody</vt:lpstr>
      <vt:lpstr>Budżet 2024 - Wydatki</vt:lpstr>
      <vt:lpstr>Budżet 2024 - po zmianach</vt:lpstr>
      <vt:lpstr>CHECKLIST</vt:lpstr>
    </vt:vector>
  </TitlesOfParts>
  <Manager>p.szuba@strzelceopolskie.eu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2024 po zmianach</dc:title>
  <dc:subject>Budżet 2024</dc:subject>
  <dc:creator>p.szuba@strzelceopolskie.eu</dc:creator>
  <cp:keywords>Budżet 2024</cp:keywords>
  <dc:description>Budżet 2024 po zmianach</dc:description>
  <cp:lastModifiedBy>Piotr Szuba</cp:lastModifiedBy>
  <cp:lastPrinted>2024-01-11T11:46:50Z</cp:lastPrinted>
  <dcterms:created xsi:type="dcterms:W3CDTF">2010-01-23T12:25:49Z</dcterms:created>
  <dcterms:modified xsi:type="dcterms:W3CDTF">2024-01-11T12:25:01Z</dcterms:modified>
  <cp:category>Budżet 2024</cp:category>
</cp:coreProperties>
</file>