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C6906B3F-8F34-41B3-85E0-2BFAEB0DCF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2" r:id="rId1"/>
    <sheet name="Budżet 2025- Dochody" sheetId="3" r:id="rId2"/>
    <sheet name="Budżet 2025 - Wydatki" sheetId="4" r:id="rId3"/>
    <sheet name="Budżet 2025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1" i="1" l="1"/>
  <c r="O17" i="1"/>
  <c r="O9" i="1"/>
  <c r="O14" i="1" s="1"/>
  <c r="O3" i="1"/>
  <c r="O8" i="1" s="1"/>
  <c r="C19" i="4"/>
  <c r="C15" i="3"/>
  <c r="N21" i="1"/>
  <c r="N17" i="1"/>
  <c r="N9" i="1"/>
  <c r="N14" i="1" s="1"/>
  <c r="N8" i="1"/>
  <c r="N3" i="1"/>
  <c r="N15" i="1" s="1"/>
  <c r="C18" i="4"/>
  <c r="M21" i="1"/>
  <c r="M17" i="1"/>
  <c r="M9" i="1"/>
  <c r="M14" i="1" s="1"/>
  <c r="M3" i="1"/>
  <c r="C17" i="4"/>
  <c r="C14" i="3"/>
  <c r="L21" i="1"/>
  <c r="L17" i="1"/>
  <c r="L14" i="1"/>
  <c r="L9" i="1"/>
  <c r="L3" i="1"/>
  <c r="L15" i="1" s="1"/>
  <c r="C16" i="4"/>
  <c r="C13" i="3"/>
  <c r="K21" i="1"/>
  <c r="K17" i="1"/>
  <c r="K9" i="1"/>
  <c r="K14" i="1" s="1"/>
  <c r="K3" i="1"/>
  <c r="C15" i="4"/>
  <c r="J21" i="1"/>
  <c r="J17" i="1"/>
  <c r="J14" i="1"/>
  <c r="J9" i="1"/>
  <c r="J3" i="1"/>
  <c r="J15" i="1" s="1"/>
  <c r="C14" i="4"/>
  <c r="C12" i="3"/>
  <c r="I21" i="1"/>
  <c r="I17" i="1"/>
  <c r="I9" i="1"/>
  <c r="I14" i="1" s="1"/>
  <c r="I8" i="1"/>
  <c r="I3" i="1"/>
  <c r="I15" i="1" s="1"/>
  <c r="C13" i="4"/>
  <c r="C11" i="3"/>
  <c r="C21" i="1"/>
  <c r="D21" i="1"/>
  <c r="E21" i="1"/>
  <c r="F21" i="1"/>
  <c r="G21" i="1"/>
  <c r="H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3" i="1"/>
  <c r="CR17" i="1"/>
  <c r="CR15" i="1"/>
  <c r="CR14" i="1"/>
  <c r="CR9" i="1"/>
  <c r="CR8" i="1"/>
  <c r="CR3" i="1"/>
  <c r="CQ17" i="1"/>
  <c r="CQ15" i="1"/>
  <c r="CQ14" i="1"/>
  <c r="CQ9" i="1"/>
  <c r="CQ8" i="1"/>
  <c r="CQ3" i="1"/>
  <c r="CP17" i="1"/>
  <c r="CP9" i="1"/>
  <c r="CP14" i="1" s="1"/>
  <c r="CP3" i="1"/>
  <c r="CP15" i="1" s="1"/>
  <c r="CO17" i="1"/>
  <c r="CO9" i="1"/>
  <c r="CO14" i="1" s="1"/>
  <c r="CO8" i="1"/>
  <c r="CO3" i="1"/>
  <c r="CO15" i="1" s="1"/>
  <c r="CN17" i="1"/>
  <c r="CN9" i="1"/>
  <c r="CN14" i="1" s="1"/>
  <c r="CN8" i="1"/>
  <c r="CN3" i="1"/>
  <c r="CN15" i="1" s="1"/>
  <c r="CM17" i="1"/>
  <c r="CM9" i="1"/>
  <c r="CM14" i="1" s="1"/>
  <c r="CM8" i="1"/>
  <c r="CM3" i="1"/>
  <c r="CM15" i="1" s="1"/>
  <c r="CL17" i="1"/>
  <c r="CL9" i="1"/>
  <c r="CL15" i="1" s="1"/>
  <c r="CL8" i="1"/>
  <c r="CL3" i="1"/>
  <c r="CK17" i="1"/>
  <c r="CK14" i="1"/>
  <c r="CK9" i="1"/>
  <c r="CK3" i="1"/>
  <c r="CK15" i="1" s="1"/>
  <c r="CJ17" i="1"/>
  <c r="CJ14" i="1"/>
  <c r="CJ9" i="1"/>
  <c r="CJ3" i="1"/>
  <c r="CJ15" i="1" s="1"/>
  <c r="CI17" i="1"/>
  <c r="CI9" i="1"/>
  <c r="CI14" i="1" s="1"/>
  <c r="CI8" i="1"/>
  <c r="CI3" i="1"/>
  <c r="CI15" i="1" s="1"/>
  <c r="CH17" i="1"/>
  <c r="CH9" i="1"/>
  <c r="CH14" i="1" s="1"/>
  <c r="CH3" i="1"/>
  <c r="CH8" i="1" s="1"/>
  <c r="CG17" i="1"/>
  <c r="CG14" i="1"/>
  <c r="CG9" i="1"/>
  <c r="CG3" i="1"/>
  <c r="CG15" i="1" s="1"/>
  <c r="CF17" i="1"/>
  <c r="CF14" i="1"/>
  <c r="CF9" i="1"/>
  <c r="CF8" i="1"/>
  <c r="CF3" i="1"/>
  <c r="CF15" i="1" s="1"/>
  <c r="CE17" i="1"/>
  <c r="CE14" i="1"/>
  <c r="CE9" i="1"/>
  <c r="CE3" i="1"/>
  <c r="CE15" i="1" s="1"/>
  <c r="CD17" i="1"/>
  <c r="CD9" i="1"/>
  <c r="CD14" i="1" s="1"/>
  <c r="CD8" i="1"/>
  <c r="CD3" i="1"/>
  <c r="CD15" i="1" s="1"/>
  <c r="CC17" i="1"/>
  <c r="CC9" i="1"/>
  <c r="CC14" i="1" s="1"/>
  <c r="CC8" i="1"/>
  <c r="CC3" i="1"/>
  <c r="CB17" i="1"/>
  <c r="CB14" i="1"/>
  <c r="CB9" i="1"/>
  <c r="CB8" i="1"/>
  <c r="CB3" i="1"/>
  <c r="CB15" i="1" s="1"/>
  <c r="CA17" i="1"/>
  <c r="CA14" i="1"/>
  <c r="CA9" i="1"/>
  <c r="CA3" i="1"/>
  <c r="CA15" i="1" s="1"/>
  <c r="BZ17" i="1"/>
  <c r="BZ14" i="1"/>
  <c r="BZ9" i="1"/>
  <c r="BZ3" i="1"/>
  <c r="BZ15" i="1" s="1"/>
  <c r="BY17" i="1"/>
  <c r="BY9" i="1"/>
  <c r="BY14" i="1" s="1"/>
  <c r="BY8" i="1"/>
  <c r="BY3" i="1"/>
  <c r="BY15" i="1" s="1"/>
  <c r="BX17" i="1"/>
  <c r="BX9" i="1"/>
  <c r="BX14" i="1" s="1"/>
  <c r="BX3" i="1"/>
  <c r="BX8" i="1" s="1"/>
  <c r="BW17" i="1"/>
  <c r="BW15" i="1"/>
  <c r="BW14" i="1"/>
  <c r="BW9" i="1"/>
  <c r="BW8" i="1"/>
  <c r="BW3" i="1"/>
  <c r="BV17" i="1"/>
  <c r="BV15" i="1"/>
  <c r="BV14" i="1"/>
  <c r="BV9" i="1"/>
  <c r="BV3" i="1"/>
  <c r="BV8" i="1" s="1"/>
  <c r="BU17" i="1"/>
  <c r="BU15" i="1"/>
  <c r="BU9" i="1"/>
  <c r="BU14" i="1" s="1"/>
  <c r="BU8" i="1"/>
  <c r="BU3" i="1"/>
  <c r="BT17" i="1"/>
  <c r="BT14" i="1"/>
  <c r="BT9" i="1"/>
  <c r="BT3" i="1"/>
  <c r="BT15" i="1" s="1"/>
  <c r="BS17" i="1"/>
  <c r="BS9" i="1"/>
  <c r="BS14" i="1" s="1"/>
  <c r="BS8" i="1"/>
  <c r="BS3" i="1"/>
  <c r="BS15" i="1" s="1"/>
  <c r="BR17" i="1"/>
  <c r="BR14" i="1"/>
  <c r="BR9" i="1"/>
  <c r="BR3" i="1"/>
  <c r="BR15" i="1" s="1"/>
  <c r="BQ17" i="1"/>
  <c r="BQ15" i="1"/>
  <c r="BQ14" i="1"/>
  <c r="BQ9" i="1"/>
  <c r="BQ3" i="1"/>
  <c r="BQ8" i="1" s="1"/>
  <c r="BP17" i="1"/>
  <c r="BP15" i="1"/>
  <c r="BP14" i="1"/>
  <c r="BP9" i="1"/>
  <c r="BP8" i="1"/>
  <c r="BP3" i="1"/>
  <c r="BO17" i="1"/>
  <c r="BO14" i="1"/>
  <c r="BO9" i="1"/>
  <c r="BO3" i="1"/>
  <c r="BO15" i="1" s="1"/>
  <c r="BN17" i="1"/>
  <c r="BN14" i="1"/>
  <c r="BN9" i="1"/>
  <c r="BN3" i="1"/>
  <c r="BN15" i="1" s="1"/>
  <c r="BM17" i="1"/>
  <c r="BM14" i="1"/>
  <c r="BM9" i="1"/>
  <c r="BM8" i="1"/>
  <c r="BM3" i="1"/>
  <c r="BM15" i="1" s="1"/>
  <c r="BL17" i="1"/>
  <c r="BL14" i="1"/>
  <c r="BL9" i="1"/>
  <c r="BL3" i="1"/>
  <c r="BL15" i="1" s="1"/>
  <c r="BK17" i="1"/>
  <c r="BK14" i="1"/>
  <c r="BK9" i="1"/>
  <c r="BK8" i="1"/>
  <c r="BK3" i="1"/>
  <c r="BK15" i="1" s="1"/>
  <c r="BJ17" i="1"/>
  <c r="BJ14" i="1"/>
  <c r="BJ9" i="1"/>
  <c r="BJ8" i="1"/>
  <c r="BJ3" i="1"/>
  <c r="BJ15" i="1" s="1"/>
  <c r="BI17" i="1"/>
  <c r="BI15" i="1"/>
  <c r="BI14" i="1"/>
  <c r="BI9" i="1"/>
  <c r="BI8" i="1"/>
  <c r="BI3" i="1"/>
  <c r="BH17" i="1"/>
  <c r="BH14" i="1"/>
  <c r="BH9" i="1"/>
  <c r="BH8" i="1"/>
  <c r="BH3" i="1"/>
  <c r="BH15" i="1" s="1"/>
  <c r="BG17" i="1"/>
  <c r="BG14" i="1"/>
  <c r="BG9" i="1"/>
  <c r="BG3" i="1"/>
  <c r="BG15" i="1" s="1"/>
  <c r="BF17" i="1"/>
  <c r="BF14" i="1"/>
  <c r="BF9" i="1"/>
  <c r="BF3" i="1"/>
  <c r="BF15" i="1" s="1"/>
  <c r="BE17" i="1"/>
  <c r="BE15" i="1"/>
  <c r="BE14" i="1"/>
  <c r="BE9" i="1"/>
  <c r="BE8" i="1"/>
  <c r="BE3" i="1"/>
  <c r="BD17" i="1"/>
  <c r="BD15" i="1"/>
  <c r="BD14" i="1"/>
  <c r="BD9" i="1"/>
  <c r="BD8" i="1"/>
  <c r="BD3" i="1"/>
  <c r="BC17" i="1"/>
  <c r="BC14" i="1"/>
  <c r="BC9" i="1"/>
  <c r="BC8" i="1"/>
  <c r="BC3" i="1"/>
  <c r="BC15" i="1" s="1"/>
  <c r="BB17" i="1"/>
  <c r="BB9" i="1"/>
  <c r="BB14" i="1" s="1"/>
  <c r="BB8" i="1"/>
  <c r="BB3" i="1"/>
  <c r="BB15" i="1" s="1"/>
  <c r="BA17" i="1"/>
  <c r="BA14" i="1"/>
  <c r="BA9" i="1"/>
  <c r="BA3" i="1"/>
  <c r="BA15" i="1" s="1"/>
  <c r="AZ17" i="1"/>
  <c r="AZ14" i="1"/>
  <c r="AZ9" i="1"/>
  <c r="AZ3" i="1"/>
  <c r="AZ15" i="1" s="1"/>
  <c r="AY17" i="1"/>
  <c r="AY14" i="1"/>
  <c r="AY9" i="1"/>
  <c r="AY8" i="1"/>
  <c r="AY3" i="1"/>
  <c r="AY15" i="1" s="1"/>
  <c r="AX17" i="1"/>
  <c r="AX14" i="1"/>
  <c r="AX9" i="1"/>
  <c r="AX8" i="1"/>
  <c r="AX3" i="1"/>
  <c r="AX15" i="1" s="1"/>
  <c r="AW17" i="1"/>
  <c r="AW14" i="1"/>
  <c r="AW9" i="1"/>
  <c r="AW3" i="1"/>
  <c r="AW15" i="1" s="1"/>
  <c r="AV17" i="1"/>
  <c r="AV9" i="1"/>
  <c r="AV14" i="1" s="1"/>
  <c r="AV8" i="1"/>
  <c r="AV3" i="1"/>
  <c r="AV15" i="1" s="1"/>
  <c r="AU17" i="1"/>
  <c r="AU9" i="1"/>
  <c r="AU14" i="1" s="1"/>
  <c r="AU3" i="1"/>
  <c r="AU15" i="1" s="1"/>
  <c r="AT17" i="1"/>
  <c r="AT14" i="1"/>
  <c r="AT9" i="1"/>
  <c r="AT3" i="1"/>
  <c r="AT15" i="1" s="1"/>
  <c r="AS17" i="1"/>
  <c r="AS9" i="1"/>
  <c r="AS14" i="1" s="1"/>
  <c r="AS3" i="1"/>
  <c r="AS15" i="1" s="1"/>
  <c r="AR17" i="1"/>
  <c r="AR9" i="1"/>
  <c r="AR14" i="1" s="1"/>
  <c r="AR8" i="1"/>
  <c r="AR3" i="1"/>
  <c r="AR15" i="1" s="1"/>
  <c r="AQ17" i="1"/>
  <c r="AQ9" i="1"/>
  <c r="AQ14" i="1" s="1"/>
  <c r="AQ8" i="1"/>
  <c r="AQ3" i="1"/>
  <c r="AQ15" i="1" s="1"/>
  <c r="AP17" i="1"/>
  <c r="AP15" i="1"/>
  <c r="AP9" i="1"/>
  <c r="AP14" i="1" s="1"/>
  <c r="AP8" i="1"/>
  <c r="AP3" i="1"/>
  <c r="AO17" i="1"/>
  <c r="AO9" i="1"/>
  <c r="AO14" i="1" s="1"/>
  <c r="AO8" i="1"/>
  <c r="AO3" i="1"/>
  <c r="AO15" i="1" s="1"/>
  <c r="AN17" i="1"/>
  <c r="AN15" i="1"/>
  <c r="AN14" i="1"/>
  <c r="AN9" i="1"/>
  <c r="AN3" i="1"/>
  <c r="AN8" i="1" s="1"/>
  <c r="AM17" i="1"/>
  <c r="AM14" i="1"/>
  <c r="AM9" i="1"/>
  <c r="AM8" i="1"/>
  <c r="AM3" i="1"/>
  <c r="AM15" i="1" s="1"/>
  <c r="AL17" i="1"/>
  <c r="AL14" i="1"/>
  <c r="AL9" i="1"/>
  <c r="AL3" i="1"/>
  <c r="AL15" i="1" s="1"/>
  <c r="AK17" i="1"/>
  <c r="AK15" i="1"/>
  <c r="AK14" i="1"/>
  <c r="AK9" i="1"/>
  <c r="AK3" i="1"/>
  <c r="AK8" i="1" s="1"/>
  <c r="AJ17" i="1"/>
  <c r="AJ9" i="1"/>
  <c r="AJ14" i="1" s="1"/>
  <c r="AJ8" i="1"/>
  <c r="AJ3" i="1"/>
  <c r="AJ15" i="1" s="1"/>
  <c r="AI17" i="1"/>
  <c r="AI9" i="1"/>
  <c r="AI14" i="1" s="1"/>
  <c r="AI8" i="1"/>
  <c r="AI3" i="1"/>
  <c r="AI15" i="1" s="1"/>
  <c r="AH17" i="1"/>
  <c r="AH14" i="1"/>
  <c r="AH9" i="1"/>
  <c r="AH8" i="1"/>
  <c r="AH3" i="1"/>
  <c r="AH15" i="1" s="1"/>
  <c r="AG17" i="1"/>
  <c r="AG15" i="1"/>
  <c r="AG14" i="1"/>
  <c r="AG9" i="1"/>
  <c r="AG8" i="1"/>
  <c r="AG3" i="1"/>
  <c r="AF17" i="1"/>
  <c r="AF9" i="1"/>
  <c r="AF14" i="1" s="1"/>
  <c r="AF8" i="1"/>
  <c r="AF3" i="1"/>
  <c r="AF15" i="1" s="1"/>
  <c r="AE17" i="1"/>
  <c r="AE14" i="1"/>
  <c r="AE9" i="1"/>
  <c r="AE3" i="1"/>
  <c r="AE15" i="1" s="1"/>
  <c r="AD17" i="1"/>
  <c r="AD9" i="1"/>
  <c r="AD15" i="1" s="1"/>
  <c r="AD8" i="1"/>
  <c r="AD3" i="1"/>
  <c r="AC17" i="1"/>
  <c r="AC14" i="1"/>
  <c r="AC9" i="1"/>
  <c r="AC8" i="1"/>
  <c r="AC3" i="1"/>
  <c r="AC15" i="1" s="1"/>
  <c r="AB17" i="1"/>
  <c r="AB15" i="1"/>
  <c r="AB9" i="1"/>
  <c r="AB14" i="1" s="1"/>
  <c r="AB8" i="1"/>
  <c r="AB3" i="1"/>
  <c r="AA17" i="1"/>
  <c r="AA14" i="1"/>
  <c r="AA9" i="1"/>
  <c r="AA8" i="1"/>
  <c r="AA3" i="1"/>
  <c r="AA15" i="1" s="1"/>
  <c r="Z17" i="1"/>
  <c r="Z9" i="1"/>
  <c r="Z14" i="1" s="1"/>
  <c r="Z3" i="1"/>
  <c r="Z15" i="1" s="1"/>
  <c r="Y17" i="1"/>
  <c r="Y15" i="1"/>
  <c r="Y9" i="1"/>
  <c r="Y14" i="1" s="1"/>
  <c r="Y3" i="1"/>
  <c r="Y8" i="1" s="1"/>
  <c r="X17" i="1"/>
  <c r="X14" i="1"/>
  <c r="X9" i="1"/>
  <c r="X8" i="1"/>
  <c r="X3" i="1"/>
  <c r="X15" i="1" s="1"/>
  <c r="W17" i="1"/>
  <c r="W9" i="1"/>
  <c r="W14" i="1" s="1"/>
  <c r="W8" i="1"/>
  <c r="W3" i="1"/>
  <c r="W15" i="1" s="1"/>
  <c r="V17" i="1"/>
  <c r="V14" i="1"/>
  <c r="V9" i="1"/>
  <c r="V3" i="1"/>
  <c r="V15" i="1" s="1"/>
  <c r="U17" i="1"/>
  <c r="U14" i="1"/>
  <c r="U9" i="1"/>
  <c r="U3" i="1"/>
  <c r="U15" i="1" s="1"/>
  <c r="T17" i="1"/>
  <c r="T15" i="1"/>
  <c r="T14" i="1"/>
  <c r="T9" i="1"/>
  <c r="T8" i="1"/>
  <c r="T3" i="1"/>
  <c r="S17" i="1"/>
  <c r="S14" i="1"/>
  <c r="S9" i="1"/>
  <c r="S8" i="1"/>
  <c r="S3" i="1"/>
  <c r="S15" i="1" s="1"/>
  <c r="R17" i="1"/>
  <c r="R9" i="1"/>
  <c r="R14" i="1" s="1"/>
  <c r="R8" i="1"/>
  <c r="R3" i="1"/>
  <c r="R15" i="1" s="1"/>
  <c r="Q17" i="1"/>
  <c r="Q14" i="1"/>
  <c r="Q9" i="1"/>
  <c r="Q8" i="1"/>
  <c r="Q3" i="1"/>
  <c r="Q15" i="1" s="1"/>
  <c r="P17" i="1"/>
  <c r="P15" i="1"/>
  <c r="P14" i="1"/>
  <c r="P9" i="1"/>
  <c r="P8" i="1"/>
  <c r="P3" i="1"/>
  <c r="H17" i="1"/>
  <c r="H14" i="1"/>
  <c r="H9" i="1"/>
  <c r="H8" i="1"/>
  <c r="H3" i="1"/>
  <c r="G17" i="1"/>
  <c r="G14" i="1"/>
  <c r="G9" i="1"/>
  <c r="G8" i="1"/>
  <c r="G3" i="1"/>
  <c r="G15" i="1" s="1"/>
  <c r="B21" i="1"/>
  <c r="O15" i="1" l="1"/>
  <c r="M15" i="1"/>
  <c r="M8" i="1"/>
  <c r="L8" i="1"/>
  <c r="K15" i="1"/>
  <c r="K8" i="1"/>
  <c r="J8" i="1"/>
  <c r="CP8" i="1"/>
  <c r="CL14" i="1"/>
  <c r="CK8" i="1"/>
  <c r="CJ8" i="1"/>
  <c r="CH15" i="1"/>
  <c r="CG8" i="1"/>
  <c r="CE8" i="1"/>
  <c r="CC15" i="1"/>
  <c r="CA8" i="1"/>
  <c r="BZ8" i="1"/>
  <c r="BX15" i="1"/>
  <c r="BT8" i="1"/>
  <c r="BR8" i="1"/>
  <c r="BO8" i="1"/>
  <c r="BN8" i="1"/>
  <c r="BL8" i="1"/>
  <c r="BG8" i="1"/>
  <c r="BF8" i="1"/>
  <c r="BA8" i="1"/>
  <c r="AZ8" i="1"/>
  <c r="AW8" i="1"/>
  <c r="AU8" i="1"/>
  <c r="AT8" i="1"/>
  <c r="AS8" i="1"/>
  <c r="AL8" i="1"/>
  <c r="AE8" i="1"/>
  <c r="AD14" i="1"/>
  <c r="Z8" i="1"/>
  <c r="V8" i="1"/>
  <c r="U8" i="1"/>
  <c r="H15" i="1"/>
  <c r="F17" i="1" l="1"/>
  <c r="F9" i="1"/>
  <c r="F14" i="1" s="1"/>
  <c r="F3" i="1"/>
  <c r="C12" i="4"/>
  <c r="C10" i="3"/>
  <c r="C11" i="4"/>
  <c r="C9" i="3"/>
  <c r="C10" i="4"/>
  <c r="E17" i="1"/>
  <c r="E9" i="1"/>
  <c r="E14" i="1" s="1"/>
  <c r="E3" i="1"/>
  <c r="E8" i="1" s="1"/>
  <c r="C9" i="4"/>
  <c r="D17" i="1"/>
  <c r="D9" i="1"/>
  <c r="D14" i="1" s="1"/>
  <c r="D3" i="1"/>
  <c r="D8" i="1" s="1"/>
  <c r="F5" i="4"/>
  <c r="E5" i="4"/>
  <c r="D5" i="4"/>
  <c r="F5" i="3"/>
  <c r="E5" i="3"/>
  <c r="D5" i="3"/>
  <c r="F15" i="1" l="1"/>
  <c r="F8" i="1"/>
  <c r="E15" i="1"/>
  <c r="D15" i="1"/>
  <c r="C8" i="4"/>
  <c r="C8" i="3"/>
  <c r="B12" i="5" l="1"/>
  <c r="B11" i="5"/>
  <c r="B13" i="5" l="1"/>
  <c r="C7" i="3" l="1"/>
  <c r="C17" i="1" l="1"/>
  <c r="C9" i="1"/>
  <c r="C14" i="1" s="1"/>
  <c r="C3" i="1"/>
  <c r="C8" i="1" s="1"/>
  <c r="C7" i="4"/>
  <c r="C6" i="4"/>
  <c r="CS24" i="1"/>
  <c r="CS21" i="1" s="1"/>
  <c r="C6" i="3"/>
  <c r="C5" i="3" s="1"/>
  <c r="CS20" i="1"/>
  <c r="CS19" i="1"/>
  <c r="CS13" i="1"/>
  <c r="CS12" i="1"/>
  <c r="CS11" i="1"/>
  <c r="CS7" i="1"/>
  <c r="CS6" i="1"/>
  <c r="CS5" i="1"/>
  <c r="B9" i="1"/>
  <c r="B14" i="1" s="1"/>
  <c r="B3" i="1"/>
  <c r="B8" i="1" s="1"/>
  <c r="B17" i="1"/>
  <c r="C5" i="4" l="1"/>
  <c r="B7" i="5" s="1"/>
  <c r="B3" i="5"/>
  <c r="CS3" i="1"/>
  <c r="C15" i="1"/>
  <c r="CS9" i="1"/>
  <c r="B8" i="5" s="1"/>
  <c r="CS17" i="1"/>
  <c r="B15" i="1"/>
  <c r="B4" i="5" l="1"/>
  <c r="B5" i="5" s="1"/>
  <c r="CS14" i="1"/>
  <c r="B9" i="5"/>
  <c r="CS8" i="1"/>
  <c r="CS15" i="1"/>
</calcChain>
</file>

<file path=xl/sharedStrings.xml><?xml version="1.0" encoding="utf-8"?>
<sst xmlns="http://schemas.openxmlformats.org/spreadsheetml/2006/main" count="113" uniqueCount="88">
  <si>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</si>
  <si>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</si>
  <si>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</si>
  <si>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</si>
  <si>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</si>
  <si>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</si>
  <si>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</si>
  <si>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</si>
  <si>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</si>
  <si>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</si>
  <si>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</si>
  <si>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</si>
  <si>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</si>
  <si>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</si>
  <si>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</si>
  <si>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</si>
  <si>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</si>
  <si>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</si>
  <si>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</si>
  <si>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</si>
  <si>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</si>
  <si>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</si>
  <si>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</si>
  <si>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</si>
  <si>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</si>
  <si>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</si>
  <si>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</si>
  <si>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</si>
  <si>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</si>
  <si>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</si>
  <si>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</si>
  <si>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</si>
  <si>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</si>
  <si>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</si>
  <si>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</si>
  <si>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</si>
  <si>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</si>
  <si>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</si>
  <si>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</si>
  <si>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</si>
  <si>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</si>
  <si>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</si>
  <si>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</si>
  <si>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</si>
  <si>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</si>
  <si>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</si>
  <si>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</si>
  <si>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</si>
  <si>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Adam Kiwka</t>
  </si>
  <si>
    <t>a.kiwka@strzelceopolskie.eu</t>
  </si>
  <si>
    <t>Skarbnik Gminy</t>
  </si>
  <si>
    <t xml:space="preserve">Tel. +48 77 404 93 30 | Fax +48 77 461 44 22 </t>
  </si>
  <si>
    <t>Budżet 2025 :: rejestr zmian</t>
  </si>
  <si>
    <t>Uchwała Nr X/81/2024 Rady Miejskiej w Strzelcach Opolskich z dnia 12 grudnia 2024 r.</t>
  </si>
  <si>
    <t>w sprawie uchwały budżetowej gminy Strzelce Opolskie na 2025 rok z późn. zm.</t>
  </si>
  <si>
    <t>#b25 #budzetso2025 #gminastrzelceopolskie</t>
  </si>
  <si>
    <t>Budżet na 2025 rok
wg URMSO
Nr X/81/2024
z dnia 12.12.2024 r.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</si>
  <si>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</si>
  <si>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</si>
  <si>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X/81/2024</t>
  </si>
  <si>
    <r>
      <t xml:space="preserve">      - na wynagrodzenia m.in. nagrody jubileuszowe i odprawy emerytalno-rentowe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</si>
  <si>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t>Zarządzenie
Nr 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</si>
  <si>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/2025
BSO
z dnia 10.01.2025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WYS:20250115
UPO:20250115</t>
    </r>
  </si>
  <si>
    <t>Zarządzenie
Nr 17/2025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</si>
  <si>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</t>
    </r>
    <r>
      <rPr>
        <b/>
        <sz val="11"/>
        <color indexed="8"/>
        <rFont val="Czcionka tekstu podstawowego"/>
        <charset val="238"/>
      </rPr>
      <t xml:space="preserve">/2024
BSO
z dnia 16.01.2025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WYS:20250121
UPO:20250121</t>
    </r>
  </si>
  <si>
    <t>Zarządzenie
Nr 30/2025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</si>
  <si>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/2025
BSO
z dnia 21.01.2025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WYS:20250127
UPO:20250127</t>
    </r>
  </si>
  <si>
    <t>Zarządzenie
Nr 38/2025</t>
  </si>
  <si>
    <r>
      <t xml:space="preserve">URMSO
Nr XII/90/2025
z dnia
30.01.2025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</si>
  <si>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39/2025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</si>
  <si>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</si>
  <si>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</si>
  <si>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</si>
  <si>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</si>
  <si>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</si>
  <si>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2025</t>
    </r>
    <r>
      <rPr>
        <b/>
        <sz val="11"/>
        <rFont val="Czcionka tekstu podstawowego"/>
        <charset val="238"/>
      </rPr>
      <t xml:space="preserve"> r.
stan na dzień
28.02.2025</t>
    </r>
    <r>
      <rPr>
        <b/>
        <sz val="11"/>
        <color indexed="56"/>
        <rFont val="Czcionka tekstu podstawowego"/>
        <charset val="238"/>
      </rPr>
      <t xml:space="preserve"> r.</t>
    </r>
  </si>
  <si>
    <t>Zarządzenie
Nr 45/2025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</si>
  <si>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</si>
  <si>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</si>
  <si>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46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</si>
  <si>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53/2025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</si>
  <si>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53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</si>
  <si>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</si>
  <si>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54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</si>
  <si>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</si>
  <si>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55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</si>
  <si>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61/2025</t>
  </si>
  <si>
    <r>
      <t xml:space="preserve">URMSO
Nr XIII/100/2025
z dnia
27.02.2025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</si>
</sst>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1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tabSelected="1" workbookViewId="0">
      <selection activeCell="K11" sqref="K11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52</v>
      </c>
    </row>
    <row r="9" spans="2:4">
      <c r="B9" s="51" t="s">
        <v>53</v>
      </c>
    </row>
    <row r="10" spans="2:4">
      <c r="B10" s="51" t="s">
        <v>54</v>
      </c>
    </row>
    <row r="13" spans="2:4">
      <c r="B13" s="48" t="s">
        <v>16</v>
      </c>
      <c r="D13" s="48" t="s">
        <v>48</v>
      </c>
    </row>
    <row r="14" spans="2:4">
      <c r="D14" s="58" t="s">
        <v>49</v>
      </c>
    </row>
    <row r="15" spans="2:4">
      <c r="D15" s="49" t="s">
        <v>50</v>
      </c>
    </row>
    <row r="16" spans="2:4">
      <c r="D16" s="49"/>
    </row>
    <row r="17" spans="2:4">
      <c r="D17" s="49" t="s">
        <v>51</v>
      </c>
    </row>
    <row r="18" spans="2:4">
      <c r="D18" s="49"/>
    </row>
    <row r="19" spans="2:4">
      <c r="D19" s="49"/>
    </row>
    <row r="20" spans="2:4">
      <c r="C20" s="48"/>
      <c r="D20" s="49" t="s">
        <v>44</v>
      </c>
    </row>
    <row r="21" spans="2:4">
      <c r="B21" s="48"/>
      <c r="C21" s="48"/>
      <c r="D21" s="58" t="s">
        <v>45</v>
      </c>
    </row>
    <row r="22" spans="2:4">
      <c r="B22" s="48"/>
      <c r="C22" s="48"/>
      <c r="D22" s="49" t="s">
        <v>46</v>
      </c>
    </row>
    <row r="23" spans="2:4">
      <c r="B23" s="48"/>
      <c r="C23" s="48"/>
      <c r="D23" s="48"/>
    </row>
    <row r="24" spans="2:4">
      <c r="B24" s="48"/>
      <c r="C24" s="48"/>
      <c r="D24" s="49" t="s">
        <v>47</v>
      </c>
    </row>
    <row r="26" spans="2:4">
      <c r="D26" s="49"/>
    </row>
    <row r="27" spans="2:4">
      <c r="D27" s="49"/>
    </row>
    <row r="29" spans="2:4">
      <c r="D29" s="48" t="s">
        <v>55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5"/>
  <sheetViews>
    <sheetView workbookViewId="0">
      <selection activeCell="D16" sqref="D16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57</v>
      </c>
    </row>
    <row r="2" spans="1:6" s="20" customFormat="1" ht="25.5" customHeight="1">
      <c r="A2" s="66" t="s">
        <v>25</v>
      </c>
      <c r="B2" s="66" t="s">
        <v>24</v>
      </c>
      <c r="C2" s="67" t="s">
        <v>23</v>
      </c>
      <c r="D2" s="68" t="s">
        <v>27</v>
      </c>
      <c r="E2" s="69"/>
      <c r="F2" s="70"/>
    </row>
    <row r="3" spans="1:6" s="20" customFormat="1" ht="38.25" customHeight="1">
      <c r="A3" s="66"/>
      <c r="B3" s="66"/>
      <c r="C3" s="67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SUM(C6:C136)</f>
        <v>198311489.28000003</v>
      </c>
      <c r="D5" s="21">
        <f>SUM(D6:D136)</f>
        <v>185930798.29000002</v>
      </c>
      <c r="E5" s="21">
        <f>SUM(E6:E136)</f>
        <v>12259730.99</v>
      </c>
      <c r="F5" s="21">
        <f>SUM(F6:F136)</f>
        <v>120960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195332000</v>
      </c>
      <c r="D6" s="18">
        <v>183327330</v>
      </c>
      <c r="E6" s="18">
        <v>11883710</v>
      </c>
      <c r="F6" s="18">
        <v>120960</v>
      </c>
    </row>
    <row r="7" spans="1:6" s="17" customFormat="1" ht="25.5">
      <c r="A7" s="33" t="s">
        <v>63</v>
      </c>
      <c r="B7" s="52">
        <v>45673</v>
      </c>
      <c r="C7" s="19">
        <f t="shared" si="0"/>
        <v>17504.330000000002</v>
      </c>
      <c r="D7" s="18">
        <v>17504.330000000002</v>
      </c>
      <c r="E7" s="18">
        <v>0</v>
      </c>
      <c r="F7" s="18">
        <v>0</v>
      </c>
    </row>
    <row r="8" spans="1:6" ht="25.5">
      <c r="A8" s="33" t="s">
        <v>67</v>
      </c>
      <c r="B8" s="52">
        <v>45688</v>
      </c>
      <c r="C8" s="63">
        <f t="shared" ref="C8" si="1">SUM(D8:F8)</f>
        <v>-534427.49</v>
      </c>
      <c r="D8" s="62">
        <v>-534427.49</v>
      </c>
      <c r="E8" s="18">
        <v>0</v>
      </c>
      <c r="F8" s="18">
        <v>0</v>
      </c>
    </row>
    <row r="9" spans="1:6" ht="25.5">
      <c r="A9" s="33" t="s">
        <v>69</v>
      </c>
      <c r="B9" s="52">
        <v>45688</v>
      </c>
      <c r="C9" s="19">
        <f t="shared" ref="C9" si="2">SUM(D9:F9)</f>
        <v>154134.78</v>
      </c>
      <c r="D9" s="18">
        <v>154134.78</v>
      </c>
      <c r="E9" s="18">
        <v>0</v>
      </c>
      <c r="F9" s="18">
        <v>0</v>
      </c>
    </row>
    <row r="10" spans="1:6" ht="25.5">
      <c r="A10" s="33" t="s">
        <v>71</v>
      </c>
      <c r="B10" s="52">
        <v>45688</v>
      </c>
      <c r="C10" s="19">
        <f t="shared" ref="C10" si="3">SUM(D10:F10)</f>
        <v>38677.99</v>
      </c>
      <c r="D10" s="18">
        <v>0</v>
      </c>
      <c r="E10" s="18">
        <v>38677.99</v>
      </c>
      <c r="F10" s="18">
        <v>0</v>
      </c>
    </row>
    <row r="11" spans="1:6" ht="25.5">
      <c r="A11" s="33" t="s">
        <v>73</v>
      </c>
      <c r="B11" s="52">
        <v>45700</v>
      </c>
      <c r="C11" s="19">
        <f t="shared" ref="C11" si="4">SUM(D11:F11)</f>
        <v>17000</v>
      </c>
      <c r="D11" s="18">
        <v>17000</v>
      </c>
      <c r="E11" s="18">
        <v>0</v>
      </c>
      <c r="F11" s="18">
        <v>0</v>
      </c>
    </row>
    <row r="12" spans="1:6" ht="25.5">
      <c r="A12" s="33" t="s">
        <v>76</v>
      </c>
      <c r="B12" s="52">
        <v>45700</v>
      </c>
      <c r="C12" s="19">
        <f t="shared" ref="C12" si="5">SUM(D12:F12)</f>
        <v>1403362</v>
      </c>
      <c r="D12" s="18">
        <v>1160958</v>
      </c>
      <c r="E12" s="18">
        <v>242404</v>
      </c>
      <c r="F12" s="18">
        <v>0</v>
      </c>
    </row>
    <row r="13" spans="1:6" ht="25.5">
      <c r="A13" s="33" t="s">
        <v>80</v>
      </c>
      <c r="B13" s="52">
        <v>45713</v>
      </c>
      <c r="C13" s="19">
        <f t="shared" ref="C13" si="6">SUM(D13:F13)</f>
        <v>150472</v>
      </c>
      <c r="D13" s="18">
        <v>150472</v>
      </c>
      <c r="E13" s="18">
        <v>0</v>
      </c>
      <c r="F13" s="18">
        <v>0</v>
      </c>
    </row>
    <row r="14" spans="1:6" ht="25.5">
      <c r="A14" s="33" t="s">
        <v>82</v>
      </c>
      <c r="B14" s="52">
        <v>45713</v>
      </c>
      <c r="C14" s="19">
        <f t="shared" ref="C14" si="7">SUM(D14:F14)</f>
        <v>138063.4</v>
      </c>
      <c r="D14" s="18">
        <v>43124.4</v>
      </c>
      <c r="E14" s="18">
        <v>94939</v>
      </c>
      <c r="F14" s="18">
        <v>0</v>
      </c>
    </row>
    <row r="15" spans="1:6" ht="25.5">
      <c r="A15" s="33" t="s">
        <v>86</v>
      </c>
      <c r="B15" s="52">
        <v>45716</v>
      </c>
      <c r="C15" s="19">
        <f t="shared" ref="C15" si="8">SUM(D15:F15)</f>
        <v>1594702.27</v>
      </c>
      <c r="D15" s="18">
        <v>1594702.27</v>
      </c>
      <c r="E15" s="18">
        <v>0</v>
      </c>
      <c r="F15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9"/>
  <sheetViews>
    <sheetView workbookViewId="0">
      <selection activeCell="D21" sqref="D21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58</v>
      </c>
    </row>
    <row r="2" spans="1:6" s="20" customFormat="1" ht="25.5" customHeight="1">
      <c r="A2" s="66" t="s">
        <v>25</v>
      </c>
      <c r="B2" s="66" t="s">
        <v>24</v>
      </c>
      <c r="C2" s="67" t="s">
        <v>23</v>
      </c>
      <c r="D2" s="68" t="s">
        <v>27</v>
      </c>
      <c r="E2" s="69"/>
      <c r="F2" s="70"/>
    </row>
    <row r="3" spans="1:6" s="20" customFormat="1" ht="38.25" customHeight="1">
      <c r="A3" s="66"/>
      <c r="B3" s="66"/>
      <c r="C3" s="67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SUM(C6:C110)</f>
        <v>215075514.28000003</v>
      </c>
      <c r="D5" s="21">
        <f>SUM(D6:D110)</f>
        <v>202655783.29000002</v>
      </c>
      <c r="E5" s="21">
        <f>SUM(E6:E110)</f>
        <v>12259730.99</v>
      </c>
      <c r="F5" s="21">
        <f>SUM(F6:F110)</f>
        <v>160000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213880300</v>
      </c>
      <c r="D6" s="18">
        <v>201836590</v>
      </c>
      <c r="E6" s="18">
        <v>11883710</v>
      </c>
      <c r="F6" s="18">
        <v>160000</v>
      </c>
    </row>
    <row r="7" spans="1:6" ht="25.5">
      <c r="A7" s="33" t="s">
        <v>61</v>
      </c>
      <c r="B7" s="52">
        <v>45667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63</v>
      </c>
      <c r="B8" s="52">
        <v>45673</v>
      </c>
      <c r="C8" s="19">
        <f t="shared" ref="C8" si="1">SUM(D8:F8)</f>
        <v>17504.330000000002</v>
      </c>
      <c r="D8" s="18">
        <v>17504.330000000002</v>
      </c>
      <c r="E8" s="18">
        <v>0</v>
      </c>
      <c r="F8" s="18">
        <v>0</v>
      </c>
    </row>
    <row r="9" spans="1:6" ht="25.5">
      <c r="A9" s="33" t="s">
        <v>65</v>
      </c>
      <c r="B9" s="52">
        <v>45678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67</v>
      </c>
      <c r="B10" s="52">
        <v>45688</v>
      </c>
      <c r="C10" s="63">
        <f t="shared" ref="C10" si="3">SUM(D10:F10)</f>
        <v>-2318702.4900000002</v>
      </c>
      <c r="D10" s="62">
        <v>-2318702.4900000002</v>
      </c>
      <c r="E10" s="18">
        <v>0</v>
      </c>
      <c r="F10" s="18">
        <v>0</v>
      </c>
    </row>
    <row r="11" spans="1:6" ht="25.5">
      <c r="A11" s="33" t="s">
        <v>69</v>
      </c>
      <c r="B11" s="52">
        <v>45688</v>
      </c>
      <c r="C11" s="19">
        <f t="shared" ref="C11" si="4">SUM(D11:F11)</f>
        <v>154134.78</v>
      </c>
      <c r="D11" s="18">
        <v>154134.78</v>
      </c>
      <c r="E11" s="18">
        <v>0</v>
      </c>
      <c r="F11" s="18">
        <v>0</v>
      </c>
    </row>
    <row r="12" spans="1:6" ht="25.5">
      <c r="A12" s="33" t="s">
        <v>71</v>
      </c>
      <c r="B12" s="52">
        <v>45688</v>
      </c>
      <c r="C12" s="19">
        <f t="shared" ref="C12" si="5">SUM(D12:F12)</f>
        <v>38677.99</v>
      </c>
      <c r="D12" s="18">
        <v>0</v>
      </c>
      <c r="E12" s="18">
        <v>38677.99</v>
      </c>
      <c r="F12" s="18">
        <v>0</v>
      </c>
    </row>
    <row r="13" spans="1:6" ht="25.5">
      <c r="A13" s="33" t="s">
        <v>73</v>
      </c>
      <c r="B13" s="52">
        <v>45700</v>
      </c>
      <c r="C13" s="19">
        <f t="shared" ref="C13" si="6">SUM(D13:F13)</f>
        <v>17000</v>
      </c>
      <c r="D13" s="18">
        <v>17000</v>
      </c>
      <c r="E13" s="18">
        <v>0</v>
      </c>
      <c r="F13" s="18">
        <v>0</v>
      </c>
    </row>
    <row r="14" spans="1:6" ht="25.5">
      <c r="A14" s="33" t="s">
        <v>76</v>
      </c>
      <c r="B14" s="52">
        <v>45700</v>
      </c>
      <c r="C14" s="19">
        <f t="shared" ref="C14" si="7">SUM(D14:F14)</f>
        <v>1403362</v>
      </c>
      <c r="D14" s="18">
        <v>1160958</v>
      </c>
      <c r="E14" s="18">
        <v>242404</v>
      </c>
      <c r="F14" s="18">
        <v>0</v>
      </c>
    </row>
    <row r="15" spans="1:6" ht="25.5">
      <c r="A15" s="33" t="s">
        <v>78</v>
      </c>
      <c r="B15" s="52">
        <v>45700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80</v>
      </c>
      <c r="B16" s="52">
        <v>45713</v>
      </c>
      <c r="C16" s="19">
        <f t="shared" ref="C16" si="9">SUM(D16:F16)</f>
        <v>150472</v>
      </c>
      <c r="D16" s="18">
        <v>150472</v>
      </c>
      <c r="E16" s="18">
        <v>0</v>
      </c>
      <c r="F16" s="18">
        <v>0</v>
      </c>
    </row>
    <row r="17" spans="1:6" ht="25.5">
      <c r="A17" s="33" t="s">
        <v>82</v>
      </c>
      <c r="B17" s="52">
        <v>45713</v>
      </c>
      <c r="C17" s="19">
        <f t="shared" ref="C17" si="10">SUM(D17:F17)</f>
        <v>138063.4</v>
      </c>
      <c r="D17" s="18">
        <v>43124.4</v>
      </c>
      <c r="E17" s="18">
        <v>94939</v>
      </c>
      <c r="F17" s="18">
        <v>0</v>
      </c>
    </row>
    <row r="18" spans="1:6" ht="25.5">
      <c r="A18" s="33" t="s">
        <v>84</v>
      </c>
      <c r="B18" s="52">
        <v>45713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3" t="s">
        <v>86</v>
      </c>
      <c r="B19" s="52">
        <v>45716</v>
      </c>
      <c r="C19" s="19">
        <f t="shared" ref="C19" si="12">SUM(D19:F19)</f>
        <v>1594702.27</v>
      </c>
      <c r="D19" s="18">
        <v>1594702.27</v>
      </c>
      <c r="E19" s="18">
        <v>0</v>
      </c>
      <c r="F19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S31"/>
  <sheetViews>
    <sheetView workbookViewId="0">
      <pane xSplit="1" topLeftCell="B1" activePane="topRight" state="frozen"/>
      <selection activeCell="A2" sqref="A2"/>
      <selection pane="topRight" activeCell="O1" sqref="O1"/>
    </sheetView>
  </sheetViews>
  <sheetFormatPr defaultRowHeight="14.25"/>
  <cols>
    <col min="1" max="1" width="51.625" customWidth="1"/>
    <col min="2" max="2" width="20.625" customWidth="1"/>
    <col min="3" max="96" width="20.625" style="30" customWidth="1"/>
    <col min="97" max="97" width="21.625" customWidth="1"/>
  </cols>
  <sheetData>
    <row r="1" spans="1:97">
      <c r="CS1" s="4" t="s">
        <v>8</v>
      </c>
    </row>
    <row r="2" spans="1:97" ht="120" customHeight="1">
      <c r="A2" s="3" t="s">
        <v>0</v>
      </c>
      <c r="B2" s="44" t="s">
        <v>56</v>
      </c>
      <c r="C2" s="50" t="s">
        <v>62</v>
      </c>
      <c r="D2" s="50" t="s">
        <v>64</v>
      </c>
      <c r="E2" s="50" t="s">
        <v>66</v>
      </c>
      <c r="F2" s="60" t="s">
        <v>68</v>
      </c>
      <c r="G2" s="50" t="s">
        <v>70</v>
      </c>
      <c r="H2" s="50" t="s">
        <v>72</v>
      </c>
      <c r="I2" s="50" t="s">
        <v>74</v>
      </c>
      <c r="J2" s="50" t="s">
        <v>77</v>
      </c>
      <c r="K2" s="50" t="s">
        <v>79</v>
      </c>
      <c r="L2" s="50" t="s">
        <v>81</v>
      </c>
      <c r="M2" s="50" t="s">
        <v>83</v>
      </c>
      <c r="N2" s="50" t="s">
        <v>85</v>
      </c>
      <c r="O2" s="60" t="s">
        <v>87</v>
      </c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31" t="s">
        <v>75</v>
      </c>
    </row>
    <row r="3" spans="1:97" ht="18" customHeight="1">
      <c r="A3" s="2" t="s">
        <v>1</v>
      </c>
      <c r="B3" s="6">
        <f t="shared" ref="B3:C3" si="0">SUM(B5:B6)</f>
        <v>195332000</v>
      </c>
      <c r="C3" s="32">
        <f t="shared" si="0"/>
        <v>0</v>
      </c>
      <c r="D3" s="32">
        <f t="shared" ref="D3:E3" si="1">SUM(D5:D6)</f>
        <v>17504.330000000002</v>
      </c>
      <c r="E3" s="32">
        <f t="shared" si="1"/>
        <v>0</v>
      </c>
      <c r="F3" s="32">
        <f t="shared" ref="F3:H3" si="2">SUM(F5:F6)</f>
        <v>-534427.49</v>
      </c>
      <c r="G3" s="32">
        <f t="shared" si="2"/>
        <v>154134.78</v>
      </c>
      <c r="H3" s="32">
        <f t="shared" si="2"/>
        <v>38677.99</v>
      </c>
      <c r="I3" s="32">
        <f t="shared" ref="I3:K3" si="3">SUM(I5:I6)</f>
        <v>17000</v>
      </c>
      <c r="J3" s="32">
        <f t="shared" si="3"/>
        <v>1403362</v>
      </c>
      <c r="K3" s="32">
        <f t="shared" si="3"/>
        <v>0</v>
      </c>
      <c r="L3" s="32">
        <f t="shared" ref="L3:O3" si="4">SUM(L5:L6)</f>
        <v>150472</v>
      </c>
      <c r="M3" s="32">
        <f t="shared" si="4"/>
        <v>138063.4</v>
      </c>
      <c r="N3" s="32">
        <f t="shared" si="4"/>
        <v>0</v>
      </c>
      <c r="O3" s="32">
        <f t="shared" si="4"/>
        <v>1594702.27</v>
      </c>
      <c r="P3" s="32">
        <f t="shared" ref="N3:BY3" si="5">SUM(P5:P6)</f>
        <v>0</v>
      </c>
      <c r="Q3" s="32">
        <f t="shared" si="5"/>
        <v>0</v>
      </c>
      <c r="R3" s="32">
        <f t="shared" si="5"/>
        <v>0</v>
      </c>
      <c r="S3" s="32">
        <f t="shared" si="5"/>
        <v>0</v>
      </c>
      <c r="T3" s="32">
        <f t="shared" si="5"/>
        <v>0</v>
      </c>
      <c r="U3" s="32">
        <f t="shared" si="5"/>
        <v>0</v>
      </c>
      <c r="V3" s="32">
        <f t="shared" si="5"/>
        <v>0</v>
      </c>
      <c r="W3" s="32">
        <f t="shared" si="5"/>
        <v>0</v>
      </c>
      <c r="X3" s="32">
        <f t="shared" si="5"/>
        <v>0</v>
      </c>
      <c r="Y3" s="32">
        <f t="shared" si="5"/>
        <v>0</v>
      </c>
      <c r="Z3" s="32">
        <f t="shared" si="5"/>
        <v>0</v>
      </c>
      <c r="AA3" s="32">
        <f t="shared" si="5"/>
        <v>0</v>
      </c>
      <c r="AB3" s="32">
        <f t="shared" si="5"/>
        <v>0</v>
      </c>
      <c r="AC3" s="32">
        <f t="shared" si="5"/>
        <v>0</v>
      </c>
      <c r="AD3" s="32">
        <f t="shared" si="5"/>
        <v>0</v>
      </c>
      <c r="AE3" s="32">
        <f t="shared" si="5"/>
        <v>0</v>
      </c>
      <c r="AF3" s="32">
        <f t="shared" si="5"/>
        <v>0</v>
      </c>
      <c r="AG3" s="32">
        <f t="shared" si="5"/>
        <v>0</v>
      </c>
      <c r="AH3" s="32">
        <f t="shared" si="5"/>
        <v>0</v>
      </c>
      <c r="AI3" s="32">
        <f t="shared" si="5"/>
        <v>0</v>
      </c>
      <c r="AJ3" s="32">
        <f t="shared" si="5"/>
        <v>0</v>
      </c>
      <c r="AK3" s="32">
        <f t="shared" si="5"/>
        <v>0</v>
      </c>
      <c r="AL3" s="32">
        <f t="shared" si="5"/>
        <v>0</v>
      </c>
      <c r="AM3" s="32">
        <f t="shared" si="5"/>
        <v>0</v>
      </c>
      <c r="AN3" s="32">
        <f t="shared" si="5"/>
        <v>0</v>
      </c>
      <c r="AO3" s="32">
        <f t="shared" si="5"/>
        <v>0</v>
      </c>
      <c r="AP3" s="32">
        <f t="shared" si="5"/>
        <v>0</v>
      </c>
      <c r="AQ3" s="32">
        <f t="shared" si="5"/>
        <v>0</v>
      </c>
      <c r="AR3" s="32">
        <f t="shared" si="5"/>
        <v>0</v>
      </c>
      <c r="AS3" s="32">
        <f t="shared" si="5"/>
        <v>0</v>
      </c>
      <c r="AT3" s="32">
        <f t="shared" si="5"/>
        <v>0</v>
      </c>
      <c r="AU3" s="32">
        <f t="shared" si="5"/>
        <v>0</v>
      </c>
      <c r="AV3" s="32">
        <f t="shared" si="5"/>
        <v>0</v>
      </c>
      <c r="AW3" s="32">
        <f t="shared" si="5"/>
        <v>0</v>
      </c>
      <c r="AX3" s="32">
        <f t="shared" si="5"/>
        <v>0</v>
      </c>
      <c r="AY3" s="32">
        <f t="shared" si="5"/>
        <v>0</v>
      </c>
      <c r="AZ3" s="32">
        <f t="shared" si="5"/>
        <v>0</v>
      </c>
      <c r="BA3" s="32">
        <f t="shared" si="5"/>
        <v>0</v>
      </c>
      <c r="BB3" s="32">
        <f t="shared" si="5"/>
        <v>0</v>
      </c>
      <c r="BC3" s="32">
        <f t="shared" si="5"/>
        <v>0</v>
      </c>
      <c r="BD3" s="32">
        <f t="shared" si="5"/>
        <v>0</v>
      </c>
      <c r="BE3" s="32">
        <f t="shared" si="5"/>
        <v>0</v>
      </c>
      <c r="BF3" s="32">
        <f t="shared" si="5"/>
        <v>0</v>
      </c>
      <c r="BG3" s="32">
        <f t="shared" si="5"/>
        <v>0</v>
      </c>
      <c r="BH3" s="32">
        <f t="shared" si="5"/>
        <v>0</v>
      </c>
      <c r="BI3" s="32">
        <f t="shared" si="5"/>
        <v>0</v>
      </c>
      <c r="BJ3" s="32">
        <f t="shared" si="5"/>
        <v>0</v>
      </c>
      <c r="BK3" s="32">
        <f t="shared" si="5"/>
        <v>0</v>
      </c>
      <c r="BL3" s="32">
        <f t="shared" si="5"/>
        <v>0</v>
      </c>
      <c r="BM3" s="32">
        <f t="shared" si="5"/>
        <v>0</v>
      </c>
      <c r="BN3" s="32">
        <f t="shared" si="5"/>
        <v>0</v>
      </c>
      <c r="BO3" s="32">
        <f t="shared" si="5"/>
        <v>0</v>
      </c>
      <c r="BP3" s="32">
        <f t="shared" si="5"/>
        <v>0</v>
      </c>
      <c r="BQ3" s="32">
        <f t="shared" si="5"/>
        <v>0</v>
      </c>
      <c r="BR3" s="32">
        <f t="shared" si="5"/>
        <v>0</v>
      </c>
      <c r="BS3" s="32">
        <f t="shared" si="5"/>
        <v>0</v>
      </c>
      <c r="BT3" s="32">
        <f t="shared" si="5"/>
        <v>0</v>
      </c>
      <c r="BU3" s="32">
        <f t="shared" si="5"/>
        <v>0</v>
      </c>
      <c r="BV3" s="32">
        <f t="shared" si="5"/>
        <v>0</v>
      </c>
      <c r="BW3" s="32">
        <f t="shared" si="5"/>
        <v>0</v>
      </c>
      <c r="BX3" s="32">
        <f t="shared" si="5"/>
        <v>0</v>
      </c>
      <c r="BY3" s="32">
        <f t="shared" si="5"/>
        <v>0</v>
      </c>
      <c r="BZ3" s="32">
        <f t="shared" ref="BZ3:CR3" si="6">SUM(BZ5:BZ6)</f>
        <v>0</v>
      </c>
      <c r="CA3" s="32">
        <f t="shared" si="6"/>
        <v>0</v>
      </c>
      <c r="CB3" s="32">
        <f t="shared" si="6"/>
        <v>0</v>
      </c>
      <c r="CC3" s="32">
        <f t="shared" si="6"/>
        <v>0</v>
      </c>
      <c r="CD3" s="32">
        <f t="shared" si="6"/>
        <v>0</v>
      </c>
      <c r="CE3" s="32">
        <f t="shared" si="6"/>
        <v>0</v>
      </c>
      <c r="CF3" s="32">
        <f t="shared" si="6"/>
        <v>0</v>
      </c>
      <c r="CG3" s="32">
        <f t="shared" si="6"/>
        <v>0</v>
      </c>
      <c r="CH3" s="32">
        <f t="shared" si="6"/>
        <v>0</v>
      </c>
      <c r="CI3" s="32">
        <f t="shared" si="6"/>
        <v>0</v>
      </c>
      <c r="CJ3" s="32">
        <f t="shared" si="6"/>
        <v>0</v>
      </c>
      <c r="CK3" s="32">
        <f t="shared" si="6"/>
        <v>0</v>
      </c>
      <c r="CL3" s="32">
        <f t="shared" si="6"/>
        <v>0</v>
      </c>
      <c r="CM3" s="32">
        <f t="shared" si="6"/>
        <v>0</v>
      </c>
      <c r="CN3" s="32">
        <f t="shared" si="6"/>
        <v>0</v>
      </c>
      <c r="CO3" s="32">
        <f t="shared" si="6"/>
        <v>0</v>
      </c>
      <c r="CP3" s="32">
        <f t="shared" si="6"/>
        <v>0</v>
      </c>
      <c r="CQ3" s="32">
        <f t="shared" si="6"/>
        <v>0</v>
      </c>
      <c r="CR3" s="32">
        <f t="shared" si="6"/>
        <v>0</v>
      </c>
      <c r="CS3" s="32">
        <f>SUM(CS5:CS6)</f>
        <v>198311489.28000003</v>
      </c>
    </row>
    <row r="4" spans="1:97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</row>
    <row r="5" spans="1:97" ht="14.25" customHeight="1">
      <c r="A5" s="1" t="s">
        <v>12</v>
      </c>
      <c r="B5" s="5">
        <v>185928000</v>
      </c>
      <c r="C5" s="34">
        <v>0</v>
      </c>
      <c r="D5" s="34">
        <v>17504.330000000002</v>
      </c>
      <c r="E5" s="34">
        <v>0</v>
      </c>
      <c r="F5" s="34">
        <v>11132</v>
      </c>
      <c r="G5" s="34">
        <v>154134.78</v>
      </c>
      <c r="H5" s="34">
        <v>38677.99</v>
      </c>
      <c r="I5" s="34">
        <v>17000</v>
      </c>
      <c r="J5" s="34">
        <v>1403362</v>
      </c>
      <c r="K5" s="34">
        <v>0</v>
      </c>
      <c r="L5" s="34">
        <v>150472</v>
      </c>
      <c r="M5" s="34">
        <v>138063.4</v>
      </c>
      <c r="N5" s="34">
        <v>0</v>
      </c>
      <c r="O5" s="34">
        <v>4300</v>
      </c>
      <c r="P5" s="34">
        <v>0</v>
      </c>
      <c r="Q5" s="34">
        <v>0</v>
      </c>
      <c r="R5" s="34">
        <v>0</v>
      </c>
      <c r="S5" s="34">
        <v>0</v>
      </c>
      <c r="T5" s="34">
        <v>0</v>
      </c>
      <c r="U5" s="34">
        <v>0</v>
      </c>
      <c r="V5" s="34">
        <v>0</v>
      </c>
      <c r="W5" s="34">
        <v>0</v>
      </c>
      <c r="X5" s="34">
        <v>0</v>
      </c>
      <c r="Y5" s="34">
        <v>0</v>
      </c>
      <c r="Z5" s="34">
        <v>0</v>
      </c>
      <c r="AA5" s="34">
        <v>0</v>
      </c>
      <c r="AB5" s="34">
        <v>0</v>
      </c>
      <c r="AC5" s="34">
        <v>0</v>
      </c>
      <c r="AD5" s="34">
        <v>0</v>
      </c>
      <c r="AE5" s="34">
        <v>0</v>
      </c>
      <c r="AF5" s="34">
        <v>0</v>
      </c>
      <c r="AG5" s="34">
        <v>0</v>
      </c>
      <c r="AH5" s="34">
        <v>0</v>
      </c>
      <c r="AI5" s="34">
        <v>0</v>
      </c>
      <c r="AJ5" s="34">
        <v>0</v>
      </c>
      <c r="AK5" s="34">
        <v>0</v>
      </c>
      <c r="AL5" s="34">
        <v>0</v>
      </c>
      <c r="AM5" s="34">
        <v>0</v>
      </c>
      <c r="AN5" s="34">
        <v>0</v>
      </c>
      <c r="AO5" s="34">
        <v>0</v>
      </c>
      <c r="AP5" s="34">
        <v>0</v>
      </c>
      <c r="AQ5" s="34">
        <v>0</v>
      </c>
      <c r="AR5" s="34">
        <v>0</v>
      </c>
      <c r="AS5" s="34">
        <v>0</v>
      </c>
      <c r="AT5" s="34">
        <v>0</v>
      </c>
      <c r="AU5" s="34">
        <v>0</v>
      </c>
      <c r="AV5" s="34">
        <v>0</v>
      </c>
      <c r="AW5" s="34">
        <v>0</v>
      </c>
      <c r="AX5" s="34">
        <v>0</v>
      </c>
      <c r="AY5" s="34">
        <v>0</v>
      </c>
      <c r="AZ5" s="34">
        <v>0</v>
      </c>
      <c r="BA5" s="34">
        <v>0</v>
      </c>
      <c r="BB5" s="34">
        <v>0</v>
      </c>
      <c r="BC5" s="34">
        <v>0</v>
      </c>
      <c r="BD5" s="34">
        <v>0</v>
      </c>
      <c r="BE5" s="34">
        <v>0</v>
      </c>
      <c r="BF5" s="34">
        <v>0</v>
      </c>
      <c r="BG5" s="34">
        <v>0</v>
      </c>
      <c r="BH5" s="34">
        <v>0</v>
      </c>
      <c r="BI5" s="34">
        <v>0</v>
      </c>
      <c r="BJ5" s="34">
        <v>0</v>
      </c>
      <c r="BK5" s="34">
        <v>0</v>
      </c>
      <c r="BL5" s="34">
        <v>0</v>
      </c>
      <c r="BM5" s="34">
        <v>0</v>
      </c>
      <c r="BN5" s="34">
        <v>0</v>
      </c>
      <c r="BO5" s="34">
        <v>0</v>
      </c>
      <c r="BP5" s="34">
        <v>0</v>
      </c>
      <c r="BQ5" s="34">
        <v>0</v>
      </c>
      <c r="BR5" s="34">
        <v>0</v>
      </c>
      <c r="BS5" s="34">
        <v>0</v>
      </c>
      <c r="BT5" s="34">
        <v>0</v>
      </c>
      <c r="BU5" s="34">
        <v>0</v>
      </c>
      <c r="BV5" s="34">
        <v>0</v>
      </c>
      <c r="BW5" s="34">
        <v>0</v>
      </c>
      <c r="BX5" s="34">
        <v>0</v>
      </c>
      <c r="BY5" s="34">
        <v>0</v>
      </c>
      <c r="BZ5" s="34">
        <v>0</v>
      </c>
      <c r="CA5" s="34">
        <v>0</v>
      </c>
      <c r="CB5" s="34">
        <v>0</v>
      </c>
      <c r="CC5" s="34">
        <v>0</v>
      </c>
      <c r="CD5" s="34">
        <v>0</v>
      </c>
      <c r="CE5" s="34">
        <v>0</v>
      </c>
      <c r="CF5" s="34">
        <v>0</v>
      </c>
      <c r="CG5" s="34">
        <v>0</v>
      </c>
      <c r="CH5" s="34">
        <v>0</v>
      </c>
      <c r="CI5" s="34">
        <v>0</v>
      </c>
      <c r="CJ5" s="34">
        <v>0</v>
      </c>
      <c r="CK5" s="34">
        <v>0</v>
      </c>
      <c r="CL5" s="34">
        <v>0</v>
      </c>
      <c r="CM5" s="34">
        <v>0</v>
      </c>
      <c r="CN5" s="34">
        <v>0</v>
      </c>
      <c r="CO5" s="34">
        <v>0</v>
      </c>
      <c r="CP5" s="34">
        <v>0</v>
      </c>
      <c r="CQ5" s="34">
        <v>0</v>
      </c>
      <c r="CR5" s="34">
        <v>0</v>
      </c>
      <c r="CS5" s="34">
        <f>SUM(B5:CR5)</f>
        <v>187862646.50000003</v>
      </c>
    </row>
    <row r="6" spans="1:97" ht="14.25" customHeight="1">
      <c r="A6" s="1" t="s">
        <v>13</v>
      </c>
      <c r="B6" s="5">
        <v>9404000</v>
      </c>
      <c r="C6" s="34">
        <v>0</v>
      </c>
      <c r="D6" s="34">
        <v>0</v>
      </c>
      <c r="E6" s="34">
        <v>0</v>
      </c>
      <c r="F6" s="59">
        <v>-545559.49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1590402.27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0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34">
        <v>0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4">
        <v>0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34">
        <v>0</v>
      </c>
      <c r="CA6" s="34">
        <v>0</v>
      </c>
      <c r="CB6" s="34">
        <v>0</v>
      </c>
      <c r="CC6" s="34">
        <v>0</v>
      </c>
      <c r="CD6" s="34">
        <v>0</v>
      </c>
      <c r="CE6" s="34">
        <v>0</v>
      </c>
      <c r="CF6" s="34">
        <v>0</v>
      </c>
      <c r="CG6" s="34">
        <v>0</v>
      </c>
      <c r="CH6" s="34">
        <v>0</v>
      </c>
      <c r="CI6" s="34">
        <v>0</v>
      </c>
      <c r="CJ6" s="34">
        <v>0</v>
      </c>
      <c r="CK6" s="34">
        <v>0</v>
      </c>
      <c r="CL6" s="34">
        <v>0</v>
      </c>
      <c r="CM6" s="34">
        <v>0</v>
      </c>
      <c r="CN6" s="34">
        <v>0</v>
      </c>
      <c r="CO6" s="34">
        <v>0</v>
      </c>
      <c r="CP6" s="34">
        <v>0</v>
      </c>
      <c r="CQ6" s="34">
        <v>0</v>
      </c>
      <c r="CR6" s="34">
        <v>0</v>
      </c>
      <c r="CS6" s="34">
        <f>SUM(B6:CR6)</f>
        <v>10448842.779999999</v>
      </c>
    </row>
    <row r="7" spans="1:97" ht="18" customHeight="1" thickBot="1">
      <c r="A7" s="8" t="s">
        <v>2</v>
      </c>
      <c r="B7" s="9">
        <v>22368296</v>
      </c>
      <c r="C7" s="35">
        <v>0</v>
      </c>
      <c r="D7" s="35">
        <v>0</v>
      </c>
      <c r="E7" s="35">
        <v>0</v>
      </c>
      <c r="F7" s="61">
        <v>-1784275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35">
        <v>0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35">
        <v>0</v>
      </c>
      <c r="CA7" s="35">
        <v>0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0</v>
      </c>
      <c r="CI7" s="35">
        <v>0</v>
      </c>
      <c r="CJ7" s="35">
        <v>0</v>
      </c>
      <c r="CK7" s="35">
        <v>0</v>
      </c>
      <c r="CL7" s="35">
        <v>0</v>
      </c>
      <c r="CM7" s="35">
        <v>0</v>
      </c>
      <c r="CN7" s="35">
        <v>0</v>
      </c>
      <c r="CO7" s="35">
        <v>0</v>
      </c>
      <c r="CP7" s="35">
        <v>0</v>
      </c>
      <c r="CQ7" s="35">
        <v>0</v>
      </c>
      <c r="CR7" s="35">
        <v>0</v>
      </c>
      <c r="CS7" s="35">
        <f>SUM(B7:CR7)</f>
        <v>20584021</v>
      </c>
    </row>
    <row r="8" spans="1:97" ht="27" customHeight="1" thickBot="1">
      <c r="A8" s="14" t="s">
        <v>3</v>
      </c>
      <c r="B8" s="15">
        <f t="shared" ref="B8:C8" si="7">SUM(B3,B7)</f>
        <v>217700296</v>
      </c>
      <c r="C8" s="36">
        <f t="shared" si="7"/>
        <v>0</v>
      </c>
      <c r="D8" s="36">
        <f t="shared" ref="D8:E8" si="8">SUM(D3,D7)</f>
        <v>17504.330000000002</v>
      </c>
      <c r="E8" s="36">
        <f t="shared" si="8"/>
        <v>0</v>
      </c>
      <c r="F8" s="64">
        <f t="shared" ref="F8:H8" si="9">SUM(F3,F7)</f>
        <v>-2318702.4900000002</v>
      </c>
      <c r="G8" s="36">
        <f t="shared" si="9"/>
        <v>154134.78</v>
      </c>
      <c r="H8" s="36">
        <f t="shared" si="9"/>
        <v>38677.99</v>
      </c>
      <c r="I8" s="36">
        <f t="shared" ref="I8:K8" si="10">SUM(I3,I7)</f>
        <v>17000</v>
      </c>
      <c r="J8" s="36">
        <f t="shared" si="10"/>
        <v>1403362</v>
      </c>
      <c r="K8" s="36">
        <f t="shared" si="10"/>
        <v>0</v>
      </c>
      <c r="L8" s="36">
        <f t="shared" ref="L8:O8" si="11">SUM(L3,L7)</f>
        <v>150472</v>
      </c>
      <c r="M8" s="36">
        <f t="shared" si="11"/>
        <v>138063.4</v>
      </c>
      <c r="N8" s="36">
        <f t="shared" si="11"/>
        <v>0</v>
      </c>
      <c r="O8" s="36">
        <f t="shared" si="11"/>
        <v>1594702.27</v>
      </c>
      <c r="P8" s="36">
        <f t="shared" ref="N8:BY8" si="12">SUM(P3,P7)</f>
        <v>0</v>
      </c>
      <c r="Q8" s="36">
        <f t="shared" si="12"/>
        <v>0</v>
      </c>
      <c r="R8" s="36">
        <f t="shared" si="12"/>
        <v>0</v>
      </c>
      <c r="S8" s="36">
        <f t="shared" si="12"/>
        <v>0</v>
      </c>
      <c r="T8" s="36">
        <f t="shared" si="12"/>
        <v>0</v>
      </c>
      <c r="U8" s="36">
        <f t="shared" si="12"/>
        <v>0</v>
      </c>
      <c r="V8" s="36">
        <f t="shared" si="12"/>
        <v>0</v>
      </c>
      <c r="W8" s="36">
        <f t="shared" si="12"/>
        <v>0</v>
      </c>
      <c r="X8" s="36">
        <f t="shared" si="12"/>
        <v>0</v>
      </c>
      <c r="Y8" s="36">
        <f t="shared" si="12"/>
        <v>0</v>
      </c>
      <c r="Z8" s="36">
        <f t="shared" si="12"/>
        <v>0</v>
      </c>
      <c r="AA8" s="36">
        <f t="shared" si="12"/>
        <v>0</v>
      </c>
      <c r="AB8" s="36">
        <f t="shared" si="12"/>
        <v>0</v>
      </c>
      <c r="AC8" s="36">
        <f t="shared" si="12"/>
        <v>0</v>
      </c>
      <c r="AD8" s="36">
        <f t="shared" si="12"/>
        <v>0</v>
      </c>
      <c r="AE8" s="36">
        <f t="shared" si="12"/>
        <v>0</v>
      </c>
      <c r="AF8" s="36">
        <f t="shared" si="12"/>
        <v>0</v>
      </c>
      <c r="AG8" s="36">
        <f t="shared" si="12"/>
        <v>0</v>
      </c>
      <c r="AH8" s="36">
        <f t="shared" si="12"/>
        <v>0</v>
      </c>
      <c r="AI8" s="36">
        <f t="shared" si="12"/>
        <v>0</v>
      </c>
      <c r="AJ8" s="36">
        <f t="shared" si="12"/>
        <v>0</v>
      </c>
      <c r="AK8" s="36">
        <f t="shared" si="12"/>
        <v>0</v>
      </c>
      <c r="AL8" s="36">
        <f t="shared" si="12"/>
        <v>0</v>
      </c>
      <c r="AM8" s="36">
        <f t="shared" si="12"/>
        <v>0</v>
      </c>
      <c r="AN8" s="36">
        <f t="shared" si="12"/>
        <v>0</v>
      </c>
      <c r="AO8" s="36">
        <f t="shared" si="12"/>
        <v>0</v>
      </c>
      <c r="AP8" s="36">
        <f t="shared" si="12"/>
        <v>0</v>
      </c>
      <c r="AQ8" s="36">
        <f t="shared" si="12"/>
        <v>0</v>
      </c>
      <c r="AR8" s="36">
        <f t="shared" si="12"/>
        <v>0</v>
      </c>
      <c r="AS8" s="36">
        <f t="shared" si="12"/>
        <v>0</v>
      </c>
      <c r="AT8" s="36">
        <f t="shared" si="12"/>
        <v>0</v>
      </c>
      <c r="AU8" s="36">
        <f t="shared" si="12"/>
        <v>0</v>
      </c>
      <c r="AV8" s="36">
        <f t="shared" si="12"/>
        <v>0</v>
      </c>
      <c r="AW8" s="36">
        <f t="shared" si="12"/>
        <v>0</v>
      </c>
      <c r="AX8" s="36">
        <f t="shared" si="12"/>
        <v>0</v>
      </c>
      <c r="AY8" s="36">
        <f t="shared" si="12"/>
        <v>0</v>
      </c>
      <c r="AZ8" s="36">
        <f t="shared" si="12"/>
        <v>0</v>
      </c>
      <c r="BA8" s="36">
        <f t="shared" si="12"/>
        <v>0</v>
      </c>
      <c r="BB8" s="36">
        <f t="shared" si="12"/>
        <v>0</v>
      </c>
      <c r="BC8" s="36">
        <f t="shared" si="12"/>
        <v>0</v>
      </c>
      <c r="BD8" s="36">
        <f t="shared" si="12"/>
        <v>0</v>
      </c>
      <c r="BE8" s="36">
        <f t="shared" si="12"/>
        <v>0</v>
      </c>
      <c r="BF8" s="36">
        <f t="shared" si="12"/>
        <v>0</v>
      </c>
      <c r="BG8" s="36">
        <f t="shared" si="12"/>
        <v>0</v>
      </c>
      <c r="BH8" s="36">
        <f t="shared" si="12"/>
        <v>0</v>
      </c>
      <c r="BI8" s="36">
        <f t="shared" si="12"/>
        <v>0</v>
      </c>
      <c r="BJ8" s="36">
        <f t="shared" si="12"/>
        <v>0</v>
      </c>
      <c r="BK8" s="36">
        <f t="shared" si="12"/>
        <v>0</v>
      </c>
      <c r="BL8" s="36">
        <f t="shared" si="12"/>
        <v>0</v>
      </c>
      <c r="BM8" s="36">
        <f t="shared" si="12"/>
        <v>0</v>
      </c>
      <c r="BN8" s="36">
        <f t="shared" si="12"/>
        <v>0</v>
      </c>
      <c r="BO8" s="36">
        <f t="shared" si="12"/>
        <v>0</v>
      </c>
      <c r="BP8" s="36">
        <f t="shared" si="12"/>
        <v>0</v>
      </c>
      <c r="BQ8" s="36">
        <f t="shared" si="12"/>
        <v>0</v>
      </c>
      <c r="BR8" s="36">
        <f t="shared" si="12"/>
        <v>0</v>
      </c>
      <c r="BS8" s="36">
        <f t="shared" si="12"/>
        <v>0</v>
      </c>
      <c r="BT8" s="36">
        <f t="shared" si="12"/>
        <v>0</v>
      </c>
      <c r="BU8" s="36">
        <f t="shared" si="12"/>
        <v>0</v>
      </c>
      <c r="BV8" s="36">
        <f t="shared" si="12"/>
        <v>0</v>
      </c>
      <c r="BW8" s="36">
        <f t="shared" si="12"/>
        <v>0</v>
      </c>
      <c r="BX8" s="36">
        <f t="shared" si="12"/>
        <v>0</v>
      </c>
      <c r="BY8" s="36">
        <f t="shared" si="12"/>
        <v>0</v>
      </c>
      <c r="BZ8" s="36">
        <f t="shared" ref="BZ8:CR8" si="13">SUM(BZ3,BZ7)</f>
        <v>0</v>
      </c>
      <c r="CA8" s="36">
        <f t="shared" si="13"/>
        <v>0</v>
      </c>
      <c r="CB8" s="36">
        <f t="shared" si="13"/>
        <v>0</v>
      </c>
      <c r="CC8" s="36">
        <f t="shared" si="13"/>
        <v>0</v>
      </c>
      <c r="CD8" s="36">
        <f t="shared" si="13"/>
        <v>0</v>
      </c>
      <c r="CE8" s="36">
        <f t="shared" si="13"/>
        <v>0</v>
      </c>
      <c r="CF8" s="36">
        <f t="shared" si="13"/>
        <v>0</v>
      </c>
      <c r="CG8" s="36">
        <f t="shared" si="13"/>
        <v>0</v>
      </c>
      <c r="CH8" s="36">
        <f t="shared" si="13"/>
        <v>0</v>
      </c>
      <c r="CI8" s="36">
        <f t="shared" si="13"/>
        <v>0</v>
      </c>
      <c r="CJ8" s="36">
        <f t="shared" si="13"/>
        <v>0</v>
      </c>
      <c r="CK8" s="36">
        <f t="shared" si="13"/>
        <v>0</v>
      </c>
      <c r="CL8" s="36">
        <f t="shared" si="13"/>
        <v>0</v>
      </c>
      <c r="CM8" s="36">
        <f t="shared" si="13"/>
        <v>0</v>
      </c>
      <c r="CN8" s="36">
        <f t="shared" si="13"/>
        <v>0</v>
      </c>
      <c r="CO8" s="36">
        <f t="shared" si="13"/>
        <v>0</v>
      </c>
      <c r="CP8" s="36">
        <f t="shared" si="13"/>
        <v>0</v>
      </c>
      <c r="CQ8" s="36">
        <f t="shared" si="13"/>
        <v>0</v>
      </c>
      <c r="CR8" s="36">
        <f t="shared" si="13"/>
        <v>0</v>
      </c>
      <c r="CS8" s="36">
        <f>SUM(CS3,CS7)</f>
        <v>218895510.28000003</v>
      </c>
    </row>
    <row r="9" spans="1:97" ht="18" customHeight="1">
      <c r="A9" s="10" t="s">
        <v>4</v>
      </c>
      <c r="B9" s="11">
        <f t="shared" ref="B9:C9" si="14">SUM(B11:B12)</f>
        <v>213880300</v>
      </c>
      <c r="C9" s="37">
        <f t="shared" si="14"/>
        <v>0</v>
      </c>
      <c r="D9" s="37">
        <f t="shared" ref="D9" si="15">SUM(D11:D12)</f>
        <v>17504.330000000002</v>
      </c>
      <c r="E9" s="37">
        <f t="shared" ref="E9" si="16">SUM(E11:E12)</f>
        <v>0</v>
      </c>
      <c r="F9" s="65">
        <f t="shared" ref="F9:H9" si="17">SUM(F11:F12)</f>
        <v>-2318702.4900000002</v>
      </c>
      <c r="G9" s="37">
        <f t="shared" si="17"/>
        <v>154134.78</v>
      </c>
      <c r="H9" s="37">
        <f t="shared" si="17"/>
        <v>38677.99</v>
      </c>
      <c r="I9" s="37">
        <f t="shared" ref="I9:K9" si="18">SUM(I11:I12)</f>
        <v>17000</v>
      </c>
      <c r="J9" s="37">
        <f t="shared" si="18"/>
        <v>1403362</v>
      </c>
      <c r="K9" s="37">
        <f t="shared" si="18"/>
        <v>0</v>
      </c>
      <c r="L9" s="37">
        <f t="shared" ref="L9:O9" si="19">SUM(L11:L12)</f>
        <v>150472</v>
      </c>
      <c r="M9" s="37">
        <f t="shared" si="19"/>
        <v>138063.4</v>
      </c>
      <c r="N9" s="37">
        <f t="shared" si="19"/>
        <v>0</v>
      </c>
      <c r="O9" s="37">
        <f t="shared" si="19"/>
        <v>1594702.27</v>
      </c>
      <c r="P9" s="37">
        <f t="shared" ref="N9:BY9" si="20">SUM(P11:P12)</f>
        <v>0</v>
      </c>
      <c r="Q9" s="37">
        <f t="shared" si="20"/>
        <v>0</v>
      </c>
      <c r="R9" s="37">
        <f t="shared" si="20"/>
        <v>0</v>
      </c>
      <c r="S9" s="37">
        <f t="shared" si="20"/>
        <v>0</v>
      </c>
      <c r="T9" s="37">
        <f t="shared" si="20"/>
        <v>0</v>
      </c>
      <c r="U9" s="37">
        <f t="shared" si="20"/>
        <v>0</v>
      </c>
      <c r="V9" s="37">
        <f t="shared" si="20"/>
        <v>0</v>
      </c>
      <c r="W9" s="37">
        <f t="shared" si="20"/>
        <v>0</v>
      </c>
      <c r="X9" s="37">
        <f t="shared" si="20"/>
        <v>0</v>
      </c>
      <c r="Y9" s="37">
        <f t="shared" si="20"/>
        <v>0</v>
      </c>
      <c r="Z9" s="37">
        <f t="shared" si="20"/>
        <v>0</v>
      </c>
      <c r="AA9" s="37">
        <f t="shared" si="20"/>
        <v>0</v>
      </c>
      <c r="AB9" s="37">
        <f t="shared" si="20"/>
        <v>0</v>
      </c>
      <c r="AC9" s="37">
        <f t="shared" si="20"/>
        <v>0</v>
      </c>
      <c r="AD9" s="37">
        <f t="shared" si="20"/>
        <v>0</v>
      </c>
      <c r="AE9" s="37">
        <f t="shared" si="20"/>
        <v>0</v>
      </c>
      <c r="AF9" s="37">
        <f t="shared" si="20"/>
        <v>0</v>
      </c>
      <c r="AG9" s="37">
        <f t="shared" si="20"/>
        <v>0</v>
      </c>
      <c r="AH9" s="37">
        <f t="shared" si="20"/>
        <v>0</v>
      </c>
      <c r="AI9" s="37">
        <f t="shared" si="20"/>
        <v>0</v>
      </c>
      <c r="AJ9" s="37">
        <f t="shared" si="20"/>
        <v>0</v>
      </c>
      <c r="AK9" s="37">
        <f t="shared" si="20"/>
        <v>0</v>
      </c>
      <c r="AL9" s="37">
        <f t="shared" si="20"/>
        <v>0</v>
      </c>
      <c r="AM9" s="37">
        <f t="shared" si="20"/>
        <v>0</v>
      </c>
      <c r="AN9" s="37">
        <f t="shared" si="20"/>
        <v>0</v>
      </c>
      <c r="AO9" s="37">
        <f t="shared" si="20"/>
        <v>0</v>
      </c>
      <c r="AP9" s="37">
        <f t="shared" si="20"/>
        <v>0</v>
      </c>
      <c r="AQ9" s="37">
        <f t="shared" si="20"/>
        <v>0</v>
      </c>
      <c r="AR9" s="37">
        <f t="shared" si="20"/>
        <v>0</v>
      </c>
      <c r="AS9" s="37">
        <f t="shared" si="20"/>
        <v>0</v>
      </c>
      <c r="AT9" s="37">
        <f t="shared" si="20"/>
        <v>0</v>
      </c>
      <c r="AU9" s="37">
        <f t="shared" si="20"/>
        <v>0</v>
      </c>
      <c r="AV9" s="37">
        <f t="shared" si="20"/>
        <v>0</v>
      </c>
      <c r="AW9" s="37">
        <f t="shared" si="20"/>
        <v>0</v>
      </c>
      <c r="AX9" s="37">
        <f t="shared" si="20"/>
        <v>0</v>
      </c>
      <c r="AY9" s="37">
        <f t="shared" si="20"/>
        <v>0</v>
      </c>
      <c r="AZ9" s="37">
        <f t="shared" si="20"/>
        <v>0</v>
      </c>
      <c r="BA9" s="37">
        <f t="shared" si="20"/>
        <v>0</v>
      </c>
      <c r="BB9" s="37">
        <f t="shared" si="20"/>
        <v>0</v>
      </c>
      <c r="BC9" s="37">
        <f t="shared" si="20"/>
        <v>0</v>
      </c>
      <c r="BD9" s="37">
        <f t="shared" si="20"/>
        <v>0</v>
      </c>
      <c r="BE9" s="37">
        <f t="shared" si="20"/>
        <v>0</v>
      </c>
      <c r="BF9" s="37">
        <f t="shared" si="20"/>
        <v>0</v>
      </c>
      <c r="BG9" s="37">
        <f t="shared" si="20"/>
        <v>0</v>
      </c>
      <c r="BH9" s="37">
        <f t="shared" si="20"/>
        <v>0</v>
      </c>
      <c r="BI9" s="37">
        <f t="shared" si="20"/>
        <v>0</v>
      </c>
      <c r="BJ9" s="37">
        <f t="shared" si="20"/>
        <v>0</v>
      </c>
      <c r="BK9" s="37">
        <f t="shared" si="20"/>
        <v>0</v>
      </c>
      <c r="BL9" s="37">
        <f t="shared" si="20"/>
        <v>0</v>
      </c>
      <c r="BM9" s="37">
        <f t="shared" si="20"/>
        <v>0</v>
      </c>
      <c r="BN9" s="37">
        <f t="shared" si="20"/>
        <v>0</v>
      </c>
      <c r="BO9" s="37">
        <f t="shared" si="20"/>
        <v>0</v>
      </c>
      <c r="BP9" s="37">
        <f t="shared" si="20"/>
        <v>0</v>
      </c>
      <c r="BQ9" s="37">
        <f t="shared" si="20"/>
        <v>0</v>
      </c>
      <c r="BR9" s="37">
        <f t="shared" si="20"/>
        <v>0</v>
      </c>
      <c r="BS9" s="37">
        <f t="shared" si="20"/>
        <v>0</v>
      </c>
      <c r="BT9" s="37">
        <f t="shared" si="20"/>
        <v>0</v>
      </c>
      <c r="BU9" s="37">
        <f t="shared" si="20"/>
        <v>0</v>
      </c>
      <c r="BV9" s="37">
        <f t="shared" si="20"/>
        <v>0</v>
      </c>
      <c r="BW9" s="37">
        <f t="shared" si="20"/>
        <v>0</v>
      </c>
      <c r="BX9" s="37">
        <f t="shared" si="20"/>
        <v>0</v>
      </c>
      <c r="BY9" s="37">
        <f t="shared" si="20"/>
        <v>0</v>
      </c>
      <c r="BZ9" s="37">
        <f t="shared" ref="BZ9:CR9" si="21">SUM(BZ11:BZ12)</f>
        <v>0</v>
      </c>
      <c r="CA9" s="37">
        <f t="shared" si="21"/>
        <v>0</v>
      </c>
      <c r="CB9" s="37">
        <f t="shared" si="21"/>
        <v>0</v>
      </c>
      <c r="CC9" s="37">
        <f t="shared" si="21"/>
        <v>0</v>
      </c>
      <c r="CD9" s="37">
        <f t="shared" si="21"/>
        <v>0</v>
      </c>
      <c r="CE9" s="37">
        <f t="shared" si="21"/>
        <v>0</v>
      </c>
      <c r="CF9" s="37">
        <f t="shared" si="21"/>
        <v>0</v>
      </c>
      <c r="CG9" s="37">
        <f t="shared" si="21"/>
        <v>0</v>
      </c>
      <c r="CH9" s="37">
        <f t="shared" si="21"/>
        <v>0</v>
      </c>
      <c r="CI9" s="37">
        <f t="shared" si="21"/>
        <v>0</v>
      </c>
      <c r="CJ9" s="37">
        <f t="shared" si="21"/>
        <v>0</v>
      </c>
      <c r="CK9" s="37">
        <f t="shared" si="21"/>
        <v>0</v>
      </c>
      <c r="CL9" s="37">
        <f t="shared" si="21"/>
        <v>0</v>
      </c>
      <c r="CM9" s="37">
        <f t="shared" si="21"/>
        <v>0</v>
      </c>
      <c r="CN9" s="37">
        <f t="shared" si="21"/>
        <v>0</v>
      </c>
      <c r="CO9" s="37">
        <f t="shared" si="21"/>
        <v>0</v>
      </c>
      <c r="CP9" s="37">
        <f t="shared" si="21"/>
        <v>0</v>
      </c>
      <c r="CQ9" s="37">
        <f t="shared" si="21"/>
        <v>0</v>
      </c>
      <c r="CR9" s="37">
        <f t="shared" si="21"/>
        <v>0</v>
      </c>
      <c r="CS9" s="37">
        <f>SUM(CS11:CS12)</f>
        <v>215075514.28000003</v>
      </c>
    </row>
    <row r="10" spans="1:97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</row>
    <row r="11" spans="1:97" ht="14.25" customHeight="1">
      <c r="A11" s="1" t="s">
        <v>14</v>
      </c>
      <c r="B11" s="5">
        <v>184533600</v>
      </c>
      <c r="C11" s="59">
        <v>-20000</v>
      </c>
      <c r="D11" s="34">
        <v>17504.330000000002</v>
      </c>
      <c r="E11" s="34">
        <v>0</v>
      </c>
      <c r="F11" s="34">
        <v>11132</v>
      </c>
      <c r="G11" s="34">
        <v>154134.78</v>
      </c>
      <c r="H11" s="34">
        <v>38677.99</v>
      </c>
      <c r="I11" s="34">
        <v>17000</v>
      </c>
      <c r="J11" s="34">
        <v>1403362</v>
      </c>
      <c r="K11" s="59">
        <v>-60000</v>
      </c>
      <c r="L11" s="34">
        <v>150472</v>
      </c>
      <c r="M11" s="34">
        <v>138063.4</v>
      </c>
      <c r="N11" s="59">
        <v>-20654.62</v>
      </c>
      <c r="O11" s="34">
        <v>4300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  <c r="AJ11" s="34">
        <v>0</v>
      </c>
      <c r="AK11" s="34">
        <v>0</v>
      </c>
      <c r="AL11" s="34">
        <v>0</v>
      </c>
      <c r="AM11" s="34">
        <v>0</v>
      </c>
      <c r="AN11" s="34">
        <v>0</v>
      </c>
      <c r="AO11" s="34">
        <v>0</v>
      </c>
      <c r="AP11" s="34">
        <v>0</v>
      </c>
      <c r="AQ11" s="34">
        <v>0</v>
      </c>
      <c r="AR11" s="34">
        <v>0</v>
      </c>
      <c r="AS11" s="34">
        <v>0</v>
      </c>
      <c r="AT11" s="34">
        <v>0</v>
      </c>
      <c r="AU11" s="34">
        <v>0</v>
      </c>
      <c r="AV11" s="34">
        <v>0</v>
      </c>
      <c r="AW11" s="34">
        <v>0</v>
      </c>
      <c r="AX11" s="34">
        <v>0</v>
      </c>
      <c r="AY11" s="34">
        <v>0</v>
      </c>
      <c r="AZ11" s="34">
        <v>0</v>
      </c>
      <c r="BA11" s="34">
        <v>0</v>
      </c>
      <c r="BB11" s="34">
        <v>0</v>
      </c>
      <c r="BC11" s="34">
        <v>0</v>
      </c>
      <c r="BD11" s="34">
        <v>0</v>
      </c>
      <c r="BE11" s="34">
        <v>0</v>
      </c>
      <c r="BF11" s="34">
        <v>0</v>
      </c>
      <c r="BG11" s="34">
        <v>0</v>
      </c>
      <c r="BH11" s="34">
        <v>0</v>
      </c>
      <c r="BI11" s="34">
        <v>0</v>
      </c>
      <c r="BJ11" s="34">
        <v>0</v>
      </c>
      <c r="BK11" s="34">
        <v>0</v>
      </c>
      <c r="BL11" s="34">
        <v>0</v>
      </c>
      <c r="BM11" s="34">
        <v>0</v>
      </c>
      <c r="BN11" s="34">
        <v>0</v>
      </c>
      <c r="BO11" s="34">
        <v>0</v>
      </c>
      <c r="BP11" s="34">
        <v>0</v>
      </c>
      <c r="BQ11" s="34">
        <v>0</v>
      </c>
      <c r="BR11" s="34">
        <v>0</v>
      </c>
      <c r="BS11" s="34">
        <v>0</v>
      </c>
      <c r="BT11" s="34">
        <v>0</v>
      </c>
      <c r="BU11" s="34">
        <v>0</v>
      </c>
      <c r="BV11" s="34">
        <v>0</v>
      </c>
      <c r="BW11" s="34">
        <v>0</v>
      </c>
      <c r="BX11" s="34">
        <v>0</v>
      </c>
      <c r="BY11" s="34">
        <v>0</v>
      </c>
      <c r="BZ11" s="34">
        <v>0</v>
      </c>
      <c r="CA11" s="34">
        <v>0</v>
      </c>
      <c r="CB11" s="34">
        <v>0</v>
      </c>
      <c r="CC11" s="34">
        <v>0</v>
      </c>
      <c r="CD11" s="34">
        <v>0</v>
      </c>
      <c r="CE11" s="34">
        <v>0</v>
      </c>
      <c r="CF11" s="34">
        <v>0</v>
      </c>
      <c r="CG11" s="34">
        <v>0</v>
      </c>
      <c r="CH11" s="34">
        <v>0</v>
      </c>
      <c r="CI11" s="34">
        <v>0</v>
      </c>
      <c r="CJ11" s="34">
        <v>0</v>
      </c>
      <c r="CK11" s="34">
        <v>0</v>
      </c>
      <c r="CL11" s="34">
        <v>0</v>
      </c>
      <c r="CM11" s="34">
        <v>0</v>
      </c>
      <c r="CN11" s="34">
        <v>0</v>
      </c>
      <c r="CO11" s="34">
        <v>0</v>
      </c>
      <c r="CP11" s="34">
        <v>0</v>
      </c>
      <c r="CQ11" s="34">
        <v>0</v>
      </c>
      <c r="CR11" s="34">
        <v>0</v>
      </c>
      <c r="CS11" s="34">
        <f>SUM(B11:CR11)</f>
        <v>186367591.88000003</v>
      </c>
    </row>
    <row r="12" spans="1:97" ht="14.25" customHeight="1">
      <c r="A12" s="1" t="s">
        <v>15</v>
      </c>
      <c r="B12" s="5">
        <v>29346700</v>
      </c>
      <c r="C12" s="34">
        <v>20000</v>
      </c>
      <c r="D12" s="34">
        <v>0</v>
      </c>
      <c r="E12" s="34">
        <v>0</v>
      </c>
      <c r="F12" s="59">
        <v>-2329834.4900000002</v>
      </c>
      <c r="G12" s="34">
        <v>0</v>
      </c>
      <c r="H12" s="34">
        <v>0</v>
      </c>
      <c r="I12" s="34">
        <v>0</v>
      </c>
      <c r="J12" s="34">
        <v>0</v>
      </c>
      <c r="K12" s="34">
        <v>60000</v>
      </c>
      <c r="L12" s="34">
        <v>0</v>
      </c>
      <c r="M12" s="34">
        <v>0</v>
      </c>
      <c r="N12" s="34">
        <v>20654.62</v>
      </c>
      <c r="O12" s="34">
        <v>1590402.27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0</v>
      </c>
      <c r="AK12" s="34">
        <v>0</v>
      </c>
      <c r="AL12" s="34">
        <v>0</v>
      </c>
      <c r="AM12" s="34">
        <v>0</v>
      </c>
      <c r="AN12" s="34">
        <v>0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0</v>
      </c>
      <c r="AU12" s="34">
        <v>0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0</v>
      </c>
      <c r="BB12" s="34">
        <v>0</v>
      </c>
      <c r="BC12" s="34">
        <v>0</v>
      </c>
      <c r="BD12" s="34">
        <v>0</v>
      </c>
      <c r="BE12" s="34">
        <v>0</v>
      </c>
      <c r="BF12" s="34">
        <v>0</v>
      </c>
      <c r="BG12" s="34">
        <v>0</v>
      </c>
      <c r="BH12" s="34">
        <v>0</v>
      </c>
      <c r="BI12" s="34">
        <v>0</v>
      </c>
      <c r="BJ12" s="34">
        <v>0</v>
      </c>
      <c r="BK12" s="34">
        <v>0</v>
      </c>
      <c r="BL12" s="34">
        <v>0</v>
      </c>
      <c r="BM12" s="34">
        <v>0</v>
      </c>
      <c r="BN12" s="34">
        <v>0</v>
      </c>
      <c r="BO12" s="34">
        <v>0</v>
      </c>
      <c r="BP12" s="34">
        <v>0</v>
      </c>
      <c r="BQ12" s="34">
        <v>0</v>
      </c>
      <c r="BR12" s="34">
        <v>0</v>
      </c>
      <c r="BS12" s="34">
        <v>0</v>
      </c>
      <c r="BT12" s="34">
        <v>0</v>
      </c>
      <c r="BU12" s="34">
        <v>0</v>
      </c>
      <c r="BV12" s="34">
        <v>0</v>
      </c>
      <c r="BW12" s="34">
        <v>0</v>
      </c>
      <c r="BX12" s="34">
        <v>0</v>
      </c>
      <c r="BY12" s="34">
        <v>0</v>
      </c>
      <c r="BZ12" s="34">
        <v>0</v>
      </c>
      <c r="CA12" s="34">
        <v>0</v>
      </c>
      <c r="CB12" s="34">
        <v>0</v>
      </c>
      <c r="CC12" s="34">
        <v>0</v>
      </c>
      <c r="CD12" s="34">
        <v>0</v>
      </c>
      <c r="CE12" s="34">
        <v>0</v>
      </c>
      <c r="CF12" s="34">
        <v>0</v>
      </c>
      <c r="CG12" s="34">
        <v>0</v>
      </c>
      <c r="CH12" s="34">
        <v>0</v>
      </c>
      <c r="CI12" s="34">
        <v>0</v>
      </c>
      <c r="CJ12" s="34">
        <v>0</v>
      </c>
      <c r="CK12" s="34">
        <v>0</v>
      </c>
      <c r="CL12" s="34">
        <v>0</v>
      </c>
      <c r="CM12" s="34">
        <v>0</v>
      </c>
      <c r="CN12" s="34">
        <v>0</v>
      </c>
      <c r="CO12" s="34">
        <v>0</v>
      </c>
      <c r="CP12" s="34">
        <v>0</v>
      </c>
      <c r="CQ12" s="34">
        <v>0</v>
      </c>
      <c r="CR12" s="34">
        <v>0</v>
      </c>
      <c r="CS12" s="34">
        <f>SUM(B12:CR12)</f>
        <v>28707922.399999999</v>
      </c>
    </row>
    <row r="13" spans="1:97" ht="18" customHeight="1" thickBot="1">
      <c r="A13" s="8" t="s">
        <v>5</v>
      </c>
      <c r="B13" s="9">
        <v>3819996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0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>
        <v>0</v>
      </c>
      <c r="CM13" s="35">
        <v>0</v>
      </c>
      <c r="CN13" s="35">
        <v>0</v>
      </c>
      <c r="CO13" s="35">
        <v>0</v>
      </c>
      <c r="CP13" s="35">
        <v>0</v>
      </c>
      <c r="CQ13" s="35">
        <v>0</v>
      </c>
      <c r="CR13" s="35">
        <v>0</v>
      </c>
      <c r="CS13" s="35">
        <f>SUM(B13:CR13)</f>
        <v>3819996</v>
      </c>
    </row>
    <row r="14" spans="1:97" ht="27" customHeight="1" thickBot="1">
      <c r="A14" s="14" t="s">
        <v>3</v>
      </c>
      <c r="B14" s="15">
        <f t="shared" ref="B14:C14" si="22">SUM(B9,B13)</f>
        <v>217700296</v>
      </c>
      <c r="C14" s="36">
        <f t="shared" si="22"/>
        <v>0</v>
      </c>
      <c r="D14" s="36">
        <f t="shared" ref="D14:E14" si="23">SUM(D9,D13)</f>
        <v>17504.330000000002</v>
      </c>
      <c r="E14" s="36">
        <f t="shared" si="23"/>
        <v>0</v>
      </c>
      <c r="F14" s="64">
        <f t="shared" ref="F14:H14" si="24">SUM(F9,F13)</f>
        <v>-2318702.4900000002</v>
      </c>
      <c r="G14" s="36">
        <f t="shared" si="24"/>
        <v>154134.78</v>
      </c>
      <c r="H14" s="36">
        <f t="shared" si="24"/>
        <v>38677.99</v>
      </c>
      <c r="I14" s="36">
        <f t="shared" ref="I14:K14" si="25">SUM(I9,I13)</f>
        <v>17000</v>
      </c>
      <c r="J14" s="36">
        <f t="shared" si="25"/>
        <v>1403362</v>
      </c>
      <c r="K14" s="36">
        <f t="shared" si="25"/>
        <v>0</v>
      </c>
      <c r="L14" s="36">
        <f t="shared" ref="L14:O14" si="26">SUM(L9,L13)</f>
        <v>150472</v>
      </c>
      <c r="M14" s="36">
        <f t="shared" si="26"/>
        <v>138063.4</v>
      </c>
      <c r="N14" s="36">
        <f t="shared" si="26"/>
        <v>0</v>
      </c>
      <c r="O14" s="36">
        <f t="shared" si="26"/>
        <v>1594702.27</v>
      </c>
      <c r="P14" s="36">
        <f t="shared" ref="N14:BY14" si="27">SUM(P9,P13)</f>
        <v>0</v>
      </c>
      <c r="Q14" s="36">
        <f t="shared" si="27"/>
        <v>0</v>
      </c>
      <c r="R14" s="36">
        <f t="shared" si="27"/>
        <v>0</v>
      </c>
      <c r="S14" s="36">
        <f t="shared" si="27"/>
        <v>0</v>
      </c>
      <c r="T14" s="36">
        <f t="shared" si="27"/>
        <v>0</v>
      </c>
      <c r="U14" s="36">
        <f t="shared" si="27"/>
        <v>0</v>
      </c>
      <c r="V14" s="36">
        <f t="shared" si="27"/>
        <v>0</v>
      </c>
      <c r="W14" s="36">
        <f t="shared" si="27"/>
        <v>0</v>
      </c>
      <c r="X14" s="36">
        <f t="shared" si="27"/>
        <v>0</v>
      </c>
      <c r="Y14" s="36">
        <f t="shared" si="27"/>
        <v>0</v>
      </c>
      <c r="Z14" s="36">
        <f t="shared" si="27"/>
        <v>0</v>
      </c>
      <c r="AA14" s="36">
        <f t="shared" si="27"/>
        <v>0</v>
      </c>
      <c r="AB14" s="36">
        <f t="shared" si="27"/>
        <v>0</v>
      </c>
      <c r="AC14" s="36">
        <f t="shared" si="27"/>
        <v>0</v>
      </c>
      <c r="AD14" s="36">
        <f t="shared" si="27"/>
        <v>0</v>
      </c>
      <c r="AE14" s="36">
        <f t="shared" si="27"/>
        <v>0</v>
      </c>
      <c r="AF14" s="36">
        <f t="shared" si="27"/>
        <v>0</v>
      </c>
      <c r="AG14" s="36">
        <f t="shared" si="27"/>
        <v>0</v>
      </c>
      <c r="AH14" s="36">
        <f t="shared" si="27"/>
        <v>0</v>
      </c>
      <c r="AI14" s="36">
        <f t="shared" si="27"/>
        <v>0</v>
      </c>
      <c r="AJ14" s="36">
        <f t="shared" si="27"/>
        <v>0</v>
      </c>
      <c r="AK14" s="36">
        <f t="shared" si="27"/>
        <v>0</v>
      </c>
      <c r="AL14" s="36">
        <f t="shared" si="27"/>
        <v>0</v>
      </c>
      <c r="AM14" s="36">
        <f t="shared" si="27"/>
        <v>0</v>
      </c>
      <c r="AN14" s="36">
        <f t="shared" si="27"/>
        <v>0</v>
      </c>
      <c r="AO14" s="36">
        <f t="shared" si="27"/>
        <v>0</v>
      </c>
      <c r="AP14" s="36">
        <f t="shared" si="27"/>
        <v>0</v>
      </c>
      <c r="AQ14" s="36">
        <f t="shared" si="27"/>
        <v>0</v>
      </c>
      <c r="AR14" s="36">
        <f t="shared" si="27"/>
        <v>0</v>
      </c>
      <c r="AS14" s="36">
        <f t="shared" si="27"/>
        <v>0</v>
      </c>
      <c r="AT14" s="36">
        <f t="shared" si="27"/>
        <v>0</v>
      </c>
      <c r="AU14" s="36">
        <f t="shared" si="27"/>
        <v>0</v>
      </c>
      <c r="AV14" s="36">
        <f t="shared" si="27"/>
        <v>0</v>
      </c>
      <c r="AW14" s="36">
        <f t="shared" si="27"/>
        <v>0</v>
      </c>
      <c r="AX14" s="36">
        <f t="shared" si="27"/>
        <v>0</v>
      </c>
      <c r="AY14" s="36">
        <f t="shared" si="27"/>
        <v>0</v>
      </c>
      <c r="AZ14" s="36">
        <f t="shared" si="27"/>
        <v>0</v>
      </c>
      <c r="BA14" s="36">
        <f t="shared" si="27"/>
        <v>0</v>
      </c>
      <c r="BB14" s="36">
        <f t="shared" si="27"/>
        <v>0</v>
      </c>
      <c r="BC14" s="36">
        <f t="shared" si="27"/>
        <v>0</v>
      </c>
      <c r="BD14" s="36">
        <f t="shared" si="27"/>
        <v>0</v>
      </c>
      <c r="BE14" s="36">
        <f t="shared" si="27"/>
        <v>0</v>
      </c>
      <c r="BF14" s="36">
        <f t="shared" si="27"/>
        <v>0</v>
      </c>
      <c r="BG14" s="36">
        <f t="shared" si="27"/>
        <v>0</v>
      </c>
      <c r="BH14" s="36">
        <f t="shared" si="27"/>
        <v>0</v>
      </c>
      <c r="BI14" s="36">
        <f t="shared" si="27"/>
        <v>0</v>
      </c>
      <c r="BJ14" s="36">
        <f t="shared" si="27"/>
        <v>0</v>
      </c>
      <c r="BK14" s="36">
        <f t="shared" si="27"/>
        <v>0</v>
      </c>
      <c r="BL14" s="36">
        <f t="shared" si="27"/>
        <v>0</v>
      </c>
      <c r="BM14" s="36">
        <f t="shared" si="27"/>
        <v>0</v>
      </c>
      <c r="BN14" s="36">
        <f t="shared" si="27"/>
        <v>0</v>
      </c>
      <c r="BO14" s="36">
        <f t="shared" si="27"/>
        <v>0</v>
      </c>
      <c r="BP14" s="36">
        <f t="shared" si="27"/>
        <v>0</v>
      </c>
      <c r="BQ14" s="36">
        <f t="shared" si="27"/>
        <v>0</v>
      </c>
      <c r="BR14" s="36">
        <f t="shared" si="27"/>
        <v>0</v>
      </c>
      <c r="BS14" s="36">
        <f t="shared" si="27"/>
        <v>0</v>
      </c>
      <c r="BT14" s="36">
        <f t="shared" si="27"/>
        <v>0</v>
      </c>
      <c r="BU14" s="36">
        <f t="shared" si="27"/>
        <v>0</v>
      </c>
      <c r="BV14" s="36">
        <f t="shared" si="27"/>
        <v>0</v>
      </c>
      <c r="BW14" s="36">
        <f t="shared" si="27"/>
        <v>0</v>
      </c>
      <c r="BX14" s="36">
        <f t="shared" si="27"/>
        <v>0</v>
      </c>
      <c r="BY14" s="36">
        <f t="shared" si="27"/>
        <v>0</v>
      </c>
      <c r="BZ14" s="36">
        <f t="shared" ref="BZ14:CR14" si="28">SUM(BZ9,BZ13)</f>
        <v>0</v>
      </c>
      <c r="CA14" s="36">
        <f t="shared" si="28"/>
        <v>0</v>
      </c>
      <c r="CB14" s="36">
        <f t="shared" si="28"/>
        <v>0</v>
      </c>
      <c r="CC14" s="36">
        <f t="shared" si="28"/>
        <v>0</v>
      </c>
      <c r="CD14" s="36">
        <f t="shared" si="28"/>
        <v>0</v>
      </c>
      <c r="CE14" s="36">
        <f t="shared" si="28"/>
        <v>0</v>
      </c>
      <c r="CF14" s="36">
        <f t="shared" si="28"/>
        <v>0</v>
      </c>
      <c r="CG14" s="36">
        <f t="shared" si="28"/>
        <v>0</v>
      </c>
      <c r="CH14" s="36">
        <f t="shared" si="28"/>
        <v>0</v>
      </c>
      <c r="CI14" s="36">
        <f t="shared" si="28"/>
        <v>0</v>
      </c>
      <c r="CJ14" s="36">
        <f t="shared" si="28"/>
        <v>0</v>
      </c>
      <c r="CK14" s="36">
        <f t="shared" si="28"/>
        <v>0</v>
      </c>
      <c r="CL14" s="36">
        <f t="shared" si="28"/>
        <v>0</v>
      </c>
      <c r="CM14" s="36">
        <f t="shared" si="28"/>
        <v>0</v>
      </c>
      <c r="CN14" s="36">
        <f t="shared" si="28"/>
        <v>0</v>
      </c>
      <c r="CO14" s="36">
        <f t="shared" si="28"/>
        <v>0</v>
      </c>
      <c r="CP14" s="36">
        <f t="shared" si="28"/>
        <v>0</v>
      </c>
      <c r="CQ14" s="36">
        <f t="shared" si="28"/>
        <v>0</v>
      </c>
      <c r="CR14" s="36">
        <f t="shared" si="28"/>
        <v>0</v>
      </c>
      <c r="CS14" s="36">
        <f>SUM(CS9,CS13)</f>
        <v>218895510.28000003</v>
      </c>
    </row>
    <row r="15" spans="1:97" ht="18" customHeight="1">
      <c r="A15" s="12" t="s">
        <v>11</v>
      </c>
      <c r="B15" s="13">
        <f t="shared" ref="B15:C15" si="29">+B3-B9</f>
        <v>-18548300</v>
      </c>
      <c r="C15" s="38">
        <f t="shared" si="29"/>
        <v>0</v>
      </c>
      <c r="D15" s="38">
        <f t="shared" ref="D15:E15" si="30">+D3-D9</f>
        <v>0</v>
      </c>
      <c r="E15" s="38">
        <f t="shared" si="30"/>
        <v>0</v>
      </c>
      <c r="F15" s="38">
        <f t="shared" ref="F15:H15" si="31">+F3-F9</f>
        <v>1784275.0000000002</v>
      </c>
      <c r="G15" s="38">
        <f t="shared" si="31"/>
        <v>0</v>
      </c>
      <c r="H15" s="38">
        <f t="shared" si="31"/>
        <v>0</v>
      </c>
      <c r="I15" s="38">
        <f t="shared" ref="I15:K15" si="32">+I3-I9</f>
        <v>0</v>
      </c>
      <c r="J15" s="38">
        <f t="shared" si="32"/>
        <v>0</v>
      </c>
      <c r="K15" s="38">
        <f t="shared" si="32"/>
        <v>0</v>
      </c>
      <c r="L15" s="38">
        <f t="shared" ref="L15:O15" si="33">+L3-L9</f>
        <v>0</v>
      </c>
      <c r="M15" s="38">
        <f t="shared" si="33"/>
        <v>0</v>
      </c>
      <c r="N15" s="38">
        <f t="shared" si="33"/>
        <v>0</v>
      </c>
      <c r="O15" s="38">
        <f t="shared" si="33"/>
        <v>0</v>
      </c>
      <c r="P15" s="38">
        <f t="shared" ref="N15:BY15" si="34">+P3-P9</f>
        <v>0</v>
      </c>
      <c r="Q15" s="38">
        <f t="shared" si="34"/>
        <v>0</v>
      </c>
      <c r="R15" s="38">
        <f t="shared" si="34"/>
        <v>0</v>
      </c>
      <c r="S15" s="38">
        <f t="shared" si="34"/>
        <v>0</v>
      </c>
      <c r="T15" s="38">
        <f t="shared" si="34"/>
        <v>0</v>
      </c>
      <c r="U15" s="38">
        <f t="shared" si="34"/>
        <v>0</v>
      </c>
      <c r="V15" s="38">
        <f t="shared" si="34"/>
        <v>0</v>
      </c>
      <c r="W15" s="38">
        <f t="shared" si="34"/>
        <v>0</v>
      </c>
      <c r="X15" s="38">
        <f t="shared" si="34"/>
        <v>0</v>
      </c>
      <c r="Y15" s="38">
        <f t="shared" si="34"/>
        <v>0</v>
      </c>
      <c r="Z15" s="38">
        <f t="shared" si="34"/>
        <v>0</v>
      </c>
      <c r="AA15" s="38">
        <f t="shared" si="34"/>
        <v>0</v>
      </c>
      <c r="AB15" s="38">
        <f t="shared" si="34"/>
        <v>0</v>
      </c>
      <c r="AC15" s="38">
        <f t="shared" si="34"/>
        <v>0</v>
      </c>
      <c r="AD15" s="38">
        <f t="shared" si="34"/>
        <v>0</v>
      </c>
      <c r="AE15" s="38">
        <f t="shared" si="34"/>
        <v>0</v>
      </c>
      <c r="AF15" s="38">
        <f t="shared" si="34"/>
        <v>0</v>
      </c>
      <c r="AG15" s="38">
        <f t="shared" si="34"/>
        <v>0</v>
      </c>
      <c r="AH15" s="38">
        <f t="shared" si="34"/>
        <v>0</v>
      </c>
      <c r="AI15" s="38">
        <f t="shared" si="34"/>
        <v>0</v>
      </c>
      <c r="AJ15" s="38">
        <f t="shared" si="34"/>
        <v>0</v>
      </c>
      <c r="AK15" s="38">
        <f t="shared" si="34"/>
        <v>0</v>
      </c>
      <c r="AL15" s="38">
        <f t="shared" si="34"/>
        <v>0</v>
      </c>
      <c r="AM15" s="38">
        <f t="shared" si="34"/>
        <v>0</v>
      </c>
      <c r="AN15" s="38">
        <f t="shared" si="34"/>
        <v>0</v>
      </c>
      <c r="AO15" s="38">
        <f t="shared" si="34"/>
        <v>0</v>
      </c>
      <c r="AP15" s="38">
        <f t="shared" si="34"/>
        <v>0</v>
      </c>
      <c r="AQ15" s="38">
        <f t="shared" si="34"/>
        <v>0</v>
      </c>
      <c r="AR15" s="38">
        <f t="shared" si="34"/>
        <v>0</v>
      </c>
      <c r="AS15" s="38">
        <f t="shared" si="34"/>
        <v>0</v>
      </c>
      <c r="AT15" s="38">
        <f t="shared" si="34"/>
        <v>0</v>
      </c>
      <c r="AU15" s="38">
        <f t="shared" si="34"/>
        <v>0</v>
      </c>
      <c r="AV15" s="38">
        <f t="shared" si="34"/>
        <v>0</v>
      </c>
      <c r="AW15" s="38">
        <f t="shared" si="34"/>
        <v>0</v>
      </c>
      <c r="AX15" s="38">
        <f t="shared" si="34"/>
        <v>0</v>
      </c>
      <c r="AY15" s="38">
        <f t="shared" si="34"/>
        <v>0</v>
      </c>
      <c r="AZ15" s="38">
        <f t="shared" si="34"/>
        <v>0</v>
      </c>
      <c r="BA15" s="38">
        <f t="shared" si="34"/>
        <v>0</v>
      </c>
      <c r="BB15" s="38">
        <f t="shared" si="34"/>
        <v>0</v>
      </c>
      <c r="BC15" s="38">
        <f t="shared" si="34"/>
        <v>0</v>
      </c>
      <c r="BD15" s="38">
        <f t="shared" si="34"/>
        <v>0</v>
      </c>
      <c r="BE15" s="38">
        <f t="shared" si="34"/>
        <v>0</v>
      </c>
      <c r="BF15" s="38">
        <f t="shared" si="34"/>
        <v>0</v>
      </c>
      <c r="BG15" s="38">
        <f t="shared" si="34"/>
        <v>0</v>
      </c>
      <c r="BH15" s="38">
        <f t="shared" si="34"/>
        <v>0</v>
      </c>
      <c r="BI15" s="38">
        <f t="shared" si="34"/>
        <v>0</v>
      </c>
      <c r="BJ15" s="38">
        <f t="shared" si="34"/>
        <v>0</v>
      </c>
      <c r="BK15" s="38">
        <f t="shared" si="34"/>
        <v>0</v>
      </c>
      <c r="BL15" s="38">
        <f t="shared" si="34"/>
        <v>0</v>
      </c>
      <c r="BM15" s="38">
        <f t="shared" si="34"/>
        <v>0</v>
      </c>
      <c r="BN15" s="38">
        <f t="shared" si="34"/>
        <v>0</v>
      </c>
      <c r="BO15" s="38">
        <f t="shared" si="34"/>
        <v>0</v>
      </c>
      <c r="BP15" s="38">
        <f t="shared" si="34"/>
        <v>0</v>
      </c>
      <c r="BQ15" s="38">
        <f t="shared" si="34"/>
        <v>0</v>
      </c>
      <c r="BR15" s="38">
        <f t="shared" si="34"/>
        <v>0</v>
      </c>
      <c r="BS15" s="38">
        <f t="shared" si="34"/>
        <v>0</v>
      </c>
      <c r="BT15" s="38">
        <f t="shared" si="34"/>
        <v>0</v>
      </c>
      <c r="BU15" s="38">
        <f t="shared" si="34"/>
        <v>0</v>
      </c>
      <c r="BV15" s="38">
        <f t="shared" si="34"/>
        <v>0</v>
      </c>
      <c r="BW15" s="38">
        <f t="shared" si="34"/>
        <v>0</v>
      </c>
      <c r="BX15" s="38">
        <f t="shared" si="34"/>
        <v>0</v>
      </c>
      <c r="BY15" s="38">
        <f t="shared" si="34"/>
        <v>0</v>
      </c>
      <c r="BZ15" s="38">
        <f t="shared" ref="BZ15:CR15" si="35">+BZ3-BZ9</f>
        <v>0</v>
      </c>
      <c r="CA15" s="38">
        <f t="shared" si="35"/>
        <v>0</v>
      </c>
      <c r="CB15" s="38">
        <f t="shared" si="35"/>
        <v>0</v>
      </c>
      <c r="CC15" s="38">
        <f t="shared" si="35"/>
        <v>0</v>
      </c>
      <c r="CD15" s="38">
        <f t="shared" si="35"/>
        <v>0</v>
      </c>
      <c r="CE15" s="38">
        <f t="shared" si="35"/>
        <v>0</v>
      </c>
      <c r="CF15" s="38">
        <f t="shared" si="35"/>
        <v>0</v>
      </c>
      <c r="CG15" s="38">
        <f t="shared" si="35"/>
        <v>0</v>
      </c>
      <c r="CH15" s="38">
        <f t="shared" si="35"/>
        <v>0</v>
      </c>
      <c r="CI15" s="38">
        <f t="shared" si="35"/>
        <v>0</v>
      </c>
      <c r="CJ15" s="38">
        <f t="shared" si="35"/>
        <v>0</v>
      </c>
      <c r="CK15" s="38">
        <f t="shared" si="35"/>
        <v>0</v>
      </c>
      <c r="CL15" s="38">
        <f t="shared" si="35"/>
        <v>0</v>
      </c>
      <c r="CM15" s="38">
        <f t="shared" si="35"/>
        <v>0</v>
      </c>
      <c r="CN15" s="38">
        <f t="shared" si="35"/>
        <v>0</v>
      </c>
      <c r="CO15" s="38">
        <f t="shared" si="35"/>
        <v>0</v>
      </c>
      <c r="CP15" s="38">
        <f t="shared" si="35"/>
        <v>0</v>
      </c>
      <c r="CQ15" s="38">
        <f t="shared" si="35"/>
        <v>0</v>
      </c>
      <c r="CR15" s="38">
        <f t="shared" si="35"/>
        <v>0</v>
      </c>
      <c r="CS15" s="40">
        <f>+CS3-CS9</f>
        <v>-16764025</v>
      </c>
    </row>
    <row r="16" spans="1:97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</row>
    <row r="17" spans="1:97" ht="18" customHeight="1">
      <c r="A17" s="41" t="s">
        <v>6</v>
      </c>
      <c r="B17" s="42">
        <f t="shared" ref="B17:C17" si="36">SUM(B19:B20)</f>
        <v>1400000</v>
      </c>
      <c r="C17" s="43">
        <f t="shared" si="36"/>
        <v>0</v>
      </c>
      <c r="D17" s="43">
        <f t="shared" ref="D17" si="37">SUM(D19:D20)</f>
        <v>0</v>
      </c>
      <c r="E17" s="43">
        <f t="shared" ref="E17" si="38">SUM(E19:E20)</f>
        <v>0</v>
      </c>
      <c r="F17" s="43">
        <f t="shared" ref="F17:H17" si="39">SUM(F19:F20)</f>
        <v>0</v>
      </c>
      <c r="G17" s="43">
        <f t="shared" si="39"/>
        <v>0</v>
      </c>
      <c r="H17" s="43">
        <f t="shared" si="39"/>
        <v>0</v>
      </c>
      <c r="I17" s="43">
        <f t="shared" ref="I17:K17" si="40">SUM(I19:I20)</f>
        <v>0</v>
      </c>
      <c r="J17" s="43">
        <f t="shared" si="40"/>
        <v>0</v>
      </c>
      <c r="K17" s="43">
        <f t="shared" si="40"/>
        <v>0</v>
      </c>
      <c r="L17" s="43">
        <f t="shared" ref="L17:O17" si="41">SUM(L19:L20)</f>
        <v>0</v>
      </c>
      <c r="M17" s="43">
        <f t="shared" si="41"/>
        <v>0</v>
      </c>
      <c r="N17" s="43">
        <f t="shared" si="41"/>
        <v>0</v>
      </c>
      <c r="O17" s="43">
        <f t="shared" si="41"/>
        <v>0</v>
      </c>
      <c r="P17" s="43">
        <f t="shared" ref="N17:BY17" si="42">SUM(P19:P20)</f>
        <v>0</v>
      </c>
      <c r="Q17" s="43">
        <f t="shared" si="42"/>
        <v>0</v>
      </c>
      <c r="R17" s="43">
        <f t="shared" si="42"/>
        <v>0</v>
      </c>
      <c r="S17" s="43">
        <f t="shared" si="42"/>
        <v>0</v>
      </c>
      <c r="T17" s="43">
        <f t="shared" si="42"/>
        <v>0</v>
      </c>
      <c r="U17" s="43">
        <f t="shared" si="42"/>
        <v>0</v>
      </c>
      <c r="V17" s="43">
        <f t="shared" si="42"/>
        <v>0</v>
      </c>
      <c r="W17" s="43">
        <f t="shared" si="42"/>
        <v>0</v>
      </c>
      <c r="X17" s="43">
        <f t="shared" si="42"/>
        <v>0</v>
      </c>
      <c r="Y17" s="43">
        <f t="shared" si="42"/>
        <v>0</v>
      </c>
      <c r="Z17" s="43">
        <f t="shared" si="42"/>
        <v>0</v>
      </c>
      <c r="AA17" s="43">
        <f t="shared" si="42"/>
        <v>0</v>
      </c>
      <c r="AB17" s="43">
        <f t="shared" si="42"/>
        <v>0</v>
      </c>
      <c r="AC17" s="43">
        <f t="shared" si="42"/>
        <v>0</v>
      </c>
      <c r="AD17" s="43">
        <f t="shared" si="42"/>
        <v>0</v>
      </c>
      <c r="AE17" s="43">
        <f t="shared" si="42"/>
        <v>0</v>
      </c>
      <c r="AF17" s="43">
        <f t="shared" si="42"/>
        <v>0</v>
      </c>
      <c r="AG17" s="43">
        <f t="shared" si="42"/>
        <v>0</v>
      </c>
      <c r="AH17" s="43">
        <f t="shared" si="42"/>
        <v>0</v>
      </c>
      <c r="AI17" s="43">
        <f t="shared" si="42"/>
        <v>0</v>
      </c>
      <c r="AJ17" s="43">
        <f t="shared" si="42"/>
        <v>0</v>
      </c>
      <c r="AK17" s="43">
        <f t="shared" si="42"/>
        <v>0</v>
      </c>
      <c r="AL17" s="43">
        <f t="shared" si="42"/>
        <v>0</v>
      </c>
      <c r="AM17" s="43">
        <f t="shared" si="42"/>
        <v>0</v>
      </c>
      <c r="AN17" s="43">
        <f t="shared" si="42"/>
        <v>0</v>
      </c>
      <c r="AO17" s="43">
        <f t="shared" si="42"/>
        <v>0</v>
      </c>
      <c r="AP17" s="43">
        <f t="shared" si="42"/>
        <v>0</v>
      </c>
      <c r="AQ17" s="43">
        <f t="shared" si="42"/>
        <v>0</v>
      </c>
      <c r="AR17" s="43">
        <f t="shared" si="42"/>
        <v>0</v>
      </c>
      <c r="AS17" s="43">
        <f t="shared" si="42"/>
        <v>0</v>
      </c>
      <c r="AT17" s="43">
        <f t="shared" si="42"/>
        <v>0</v>
      </c>
      <c r="AU17" s="43">
        <f t="shared" si="42"/>
        <v>0</v>
      </c>
      <c r="AV17" s="43">
        <f t="shared" si="42"/>
        <v>0</v>
      </c>
      <c r="AW17" s="43">
        <f t="shared" si="42"/>
        <v>0</v>
      </c>
      <c r="AX17" s="43">
        <f t="shared" si="42"/>
        <v>0</v>
      </c>
      <c r="AY17" s="43">
        <f t="shared" si="42"/>
        <v>0</v>
      </c>
      <c r="AZ17" s="43">
        <f t="shared" si="42"/>
        <v>0</v>
      </c>
      <c r="BA17" s="43">
        <f t="shared" si="42"/>
        <v>0</v>
      </c>
      <c r="BB17" s="43">
        <f t="shared" si="42"/>
        <v>0</v>
      </c>
      <c r="BC17" s="43">
        <f t="shared" si="42"/>
        <v>0</v>
      </c>
      <c r="BD17" s="43">
        <f t="shared" si="42"/>
        <v>0</v>
      </c>
      <c r="BE17" s="43">
        <f t="shared" si="42"/>
        <v>0</v>
      </c>
      <c r="BF17" s="43">
        <f t="shared" si="42"/>
        <v>0</v>
      </c>
      <c r="BG17" s="43">
        <f t="shared" si="42"/>
        <v>0</v>
      </c>
      <c r="BH17" s="43">
        <f t="shared" si="42"/>
        <v>0</v>
      </c>
      <c r="BI17" s="43">
        <f t="shared" si="42"/>
        <v>0</v>
      </c>
      <c r="BJ17" s="43">
        <f t="shared" si="42"/>
        <v>0</v>
      </c>
      <c r="BK17" s="43">
        <f t="shared" si="42"/>
        <v>0</v>
      </c>
      <c r="BL17" s="43">
        <f t="shared" si="42"/>
        <v>0</v>
      </c>
      <c r="BM17" s="43">
        <f t="shared" si="42"/>
        <v>0</v>
      </c>
      <c r="BN17" s="43">
        <f t="shared" si="42"/>
        <v>0</v>
      </c>
      <c r="BO17" s="43">
        <f t="shared" si="42"/>
        <v>0</v>
      </c>
      <c r="BP17" s="43">
        <f t="shared" si="42"/>
        <v>0</v>
      </c>
      <c r="BQ17" s="43">
        <f t="shared" si="42"/>
        <v>0</v>
      </c>
      <c r="BR17" s="43">
        <f t="shared" si="42"/>
        <v>0</v>
      </c>
      <c r="BS17" s="43">
        <f t="shared" si="42"/>
        <v>0</v>
      </c>
      <c r="BT17" s="43">
        <f t="shared" si="42"/>
        <v>0</v>
      </c>
      <c r="BU17" s="43">
        <f t="shared" si="42"/>
        <v>0</v>
      </c>
      <c r="BV17" s="43">
        <f t="shared" si="42"/>
        <v>0</v>
      </c>
      <c r="BW17" s="43">
        <f t="shared" si="42"/>
        <v>0</v>
      </c>
      <c r="BX17" s="43">
        <f t="shared" si="42"/>
        <v>0</v>
      </c>
      <c r="BY17" s="43">
        <f t="shared" si="42"/>
        <v>0</v>
      </c>
      <c r="BZ17" s="43">
        <f t="shared" ref="BZ17:CR17" si="43">SUM(BZ19:BZ20)</f>
        <v>0</v>
      </c>
      <c r="CA17" s="43">
        <f t="shared" si="43"/>
        <v>0</v>
      </c>
      <c r="CB17" s="43">
        <f t="shared" si="43"/>
        <v>0</v>
      </c>
      <c r="CC17" s="43">
        <f t="shared" si="43"/>
        <v>0</v>
      </c>
      <c r="CD17" s="43">
        <f t="shared" si="43"/>
        <v>0</v>
      </c>
      <c r="CE17" s="43">
        <f t="shared" si="43"/>
        <v>0</v>
      </c>
      <c r="CF17" s="43">
        <f t="shared" si="43"/>
        <v>0</v>
      </c>
      <c r="CG17" s="43">
        <f t="shared" si="43"/>
        <v>0</v>
      </c>
      <c r="CH17" s="43">
        <f t="shared" si="43"/>
        <v>0</v>
      </c>
      <c r="CI17" s="43">
        <f t="shared" si="43"/>
        <v>0</v>
      </c>
      <c r="CJ17" s="43">
        <f t="shared" si="43"/>
        <v>0</v>
      </c>
      <c r="CK17" s="43">
        <f t="shared" si="43"/>
        <v>0</v>
      </c>
      <c r="CL17" s="43">
        <f t="shared" si="43"/>
        <v>0</v>
      </c>
      <c r="CM17" s="43">
        <f t="shared" si="43"/>
        <v>0</v>
      </c>
      <c r="CN17" s="43">
        <f t="shared" si="43"/>
        <v>0</v>
      </c>
      <c r="CO17" s="43">
        <f t="shared" si="43"/>
        <v>0</v>
      </c>
      <c r="CP17" s="43">
        <f t="shared" si="43"/>
        <v>0</v>
      </c>
      <c r="CQ17" s="43">
        <f t="shared" si="43"/>
        <v>0</v>
      </c>
      <c r="CR17" s="43">
        <f t="shared" si="43"/>
        <v>0</v>
      </c>
      <c r="CS17" s="43">
        <f>SUM(CS19:CS20)</f>
        <v>1400000</v>
      </c>
    </row>
    <row r="18" spans="1:97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</row>
    <row r="19" spans="1:97" ht="24">
      <c r="A19" s="7" t="s">
        <v>34</v>
      </c>
      <c r="B19" s="5">
        <v>780000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34">
        <v>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0</v>
      </c>
      <c r="BW19" s="34">
        <v>0</v>
      </c>
      <c r="BX19" s="34">
        <v>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34">
        <v>0</v>
      </c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0</v>
      </c>
      <c r="CR19" s="34">
        <v>0</v>
      </c>
      <c r="CS19" s="34">
        <f>SUM(B19:CR19)</f>
        <v>780000</v>
      </c>
    </row>
    <row r="20" spans="1:97" ht="24">
      <c r="A20" s="7" t="s">
        <v>35</v>
      </c>
      <c r="B20" s="5">
        <v>620000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f>SUM(B20:CR20)</f>
        <v>620000</v>
      </c>
    </row>
    <row r="21" spans="1:97" ht="18" customHeight="1">
      <c r="A21" s="41" t="s">
        <v>7</v>
      </c>
      <c r="B21" s="42">
        <f>SUM(B23:B24)</f>
        <v>1000000</v>
      </c>
      <c r="C21" s="42">
        <f t="shared" ref="C21:BN21" si="44">SUM(C23:C24)</f>
        <v>0</v>
      </c>
      <c r="D21" s="42">
        <f t="shared" si="44"/>
        <v>0</v>
      </c>
      <c r="E21" s="42">
        <f t="shared" si="44"/>
        <v>0</v>
      </c>
      <c r="F21" s="42">
        <f t="shared" si="44"/>
        <v>0</v>
      </c>
      <c r="G21" s="42">
        <f t="shared" si="44"/>
        <v>0</v>
      </c>
      <c r="H21" s="42">
        <f t="shared" si="44"/>
        <v>0</v>
      </c>
      <c r="I21" s="42">
        <f t="shared" ref="I21:K21" si="45">SUM(I23:I24)</f>
        <v>0</v>
      </c>
      <c r="J21" s="42">
        <f t="shared" si="45"/>
        <v>0</v>
      </c>
      <c r="K21" s="42">
        <f t="shared" si="45"/>
        <v>0</v>
      </c>
      <c r="L21" s="42">
        <f t="shared" ref="L21:O21" si="46">SUM(L23:L24)</f>
        <v>0</v>
      </c>
      <c r="M21" s="42">
        <f t="shared" si="46"/>
        <v>0</v>
      </c>
      <c r="N21" s="42">
        <f t="shared" si="46"/>
        <v>0</v>
      </c>
      <c r="O21" s="42">
        <f t="shared" si="46"/>
        <v>0</v>
      </c>
      <c r="P21" s="42">
        <f t="shared" si="44"/>
        <v>0</v>
      </c>
      <c r="Q21" s="42">
        <f t="shared" si="44"/>
        <v>0</v>
      </c>
      <c r="R21" s="42">
        <f t="shared" si="44"/>
        <v>0</v>
      </c>
      <c r="S21" s="42">
        <f t="shared" si="44"/>
        <v>0</v>
      </c>
      <c r="T21" s="42">
        <f t="shared" si="44"/>
        <v>0</v>
      </c>
      <c r="U21" s="42">
        <f t="shared" si="44"/>
        <v>0</v>
      </c>
      <c r="V21" s="42">
        <f t="shared" si="44"/>
        <v>0</v>
      </c>
      <c r="W21" s="42">
        <f t="shared" si="44"/>
        <v>0</v>
      </c>
      <c r="X21" s="42">
        <f t="shared" si="44"/>
        <v>0</v>
      </c>
      <c r="Y21" s="42">
        <f t="shared" si="44"/>
        <v>0</v>
      </c>
      <c r="Z21" s="42">
        <f t="shared" si="44"/>
        <v>0</v>
      </c>
      <c r="AA21" s="42">
        <f t="shared" si="44"/>
        <v>0</v>
      </c>
      <c r="AB21" s="42">
        <f t="shared" si="44"/>
        <v>0</v>
      </c>
      <c r="AC21" s="42">
        <f t="shared" si="44"/>
        <v>0</v>
      </c>
      <c r="AD21" s="42">
        <f t="shared" si="44"/>
        <v>0</v>
      </c>
      <c r="AE21" s="42">
        <f t="shared" si="44"/>
        <v>0</v>
      </c>
      <c r="AF21" s="42">
        <f t="shared" si="44"/>
        <v>0</v>
      </c>
      <c r="AG21" s="42">
        <f t="shared" si="44"/>
        <v>0</v>
      </c>
      <c r="AH21" s="42">
        <f t="shared" si="44"/>
        <v>0</v>
      </c>
      <c r="AI21" s="42">
        <f t="shared" si="44"/>
        <v>0</v>
      </c>
      <c r="AJ21" s="42">
        <f t="shared" si="44"/>
        <v>0</v>
      </c>
      <c r="AK21" s="42">
        <f t="shared" si="44"/>
        <v>0</v>
      </c>
      <c r="AL21" s="42">
        <f t="shared" si="44"/>
        <v>0</v>
      </c>
      <c r="AM21" s="42">
        <f t="shared" si="44"/>
        <v>0</v>
      </c>
      <c r="AN21" s="42">
        <f t="shared" si="44"/>
        <v>0</v>
      </c>
      <c r="AO21" s="42">
        <f t="shared" si="44"/>
        <v>0</v>
      </c>
      <c r="AP21" s="42">
        <f t="shared" si="44"/>
        <v>0</v>
      </c>
      <c r="AQ21" s="42">
        <f t="shared" si="44"/>
        <v>0</v>
      </c>
      <c r="AR21" s="42">
        <f t="shared" si="44"/>
        <v>0</v>
      </c>
      <c r="AS21" s="42">
        <f t="shared" si="44"/>
        <v>0</v>
      </c>
      <c r="AT21" s="42">
        <f t="shared" si="44"/>
        <v>0</v>
      </c>
      <c r="AU21" s="42">
        <f t="shared" si="44"/>
        <v>0</v>
      </c>
      <c r="AV21" s="42">
        <f t="shared" si="44"/>
        <v>0</v>
      </c>
      <c r="AW21" s="42">
        <f t="shared" si="44"/>
        <v>0</v>
      </c>
      <c r="AX21" s="42">
        <f t="shared" si="44"/>
        <v>0</v>
      </c>
      <c r="AY21" s="42">
        <f t="shared" si="44"/>
        <v>0</v>
      </c>
      <c r="AZ21" s="42">
        <f t="shared" si="44"/>
        <v>0</v>
      </c>
      <c r="BA21" s="42">
        <f t="shared" si="44"/>
        <v>0</v>
      </c>
      <c r="BB21" s="42">
        <f t="shared" si="44"/>
        <v>0</v>
      </c>
      <c r="BC21" s="42">
        <f t="shared" si="44"/>
        <v>0</v>
      </c>
      <c r="BD21" s="42">
        <f t="shared" si="44"/>
        <v>0</v>
      </c>
      <c r="BE21" s="42">
        <f t="shared" si="44"/>
        <v>0</v>
      </c>
      <c r="BF21" s="42">
        <f t="shared" si="44"/>
        <v>0</v>
      </c>
      <c r="BG21" s="42">
        <f t="shared" si="44"/>
        <v>0</v>
      </c>
      <c r="BH21" s="42">
        <f t="shared" si="44"/>
        <v>0</v>
      </c>
      <c r="BI21" s="42">
        <f t="shared" si="44"/>
        <v>0</v>
      </c>
      <c r="BJ21" s="42">
        <f t="shared" si="44"/>
        <v>0</v>
      </c>
      <c r="BK21" s="42">
        <f t="shared" si="44"/>
        <v>0</v>
      </c>
      <c r="BL21" s="42">
        <f t="shared" si="44"/>
        <v>0</v>
      </c>
      <c r="BM21" s="42">
        <f t="shared" si="44"/>
        <v>0</v>
      </c>
      <c r="BN21" s="42">
        <f t="shared" si="44"/>
        <v>0</v>
      </c>
      <c r="BO21" s="42">
        <f t="shared" ref="BO21:CR21" si="47">SUM(BO23:BO24)</f>
        <v>0</v>
      </c>
      <c r="BP21" s="42">
        <f t="shared" si="47"/>
        <v>0</v>
      </c>
      <c r="BQ21" s="42">
        <f t="shared" si="47"/>
        <v>0</v>
      </c>
      <c r="BR21" s="42">
        <f t="shared" si="47"/>
        <v>0</v>
      </c>
      <c r="BS21" s="42">
        <f t="shared" si="47"/>
        <v>0</v>
      </c>
      <c r="BT21" s="42">
        <f t="shared" si="47"/>
        <v>0</v>
      </c>
      <c r="BU21" s="42">
        <f t="shared" si="47"/>
        <v>0</v>
      </c>
      <c r="BV21" s="42">
        <f t="shared" si="47"/>
        <v>0</v>
      </c>
      <c r="BW21" s="42">
        <f t="shared" si="47"/>
        <v>0</v>
      </c>
      <c r="BX21" s="42">
        <f t="shared" si="47"/>
        <v>0</v>
      </c>
      <c r="BY21" s="42">
        <f t="shared" si="47"/>
        <v>0</v>
      </c>
      <c r="BZ21" s="42">
        <f t="shared" si="47"/>
        <v>0</v>
      </c>
      <c r="CA21" s="42">
        <f t="shared" si="47"/>
        <v>0</v>
      </c>
      <c r="CB21" s="42">
        <f t="shared" si="47"/>
        <v>0</v>
      </c>
      <c r="CC21" s="42">
        <f t="shared" si="47"/>
        <v>0</v>
      </c>
      <c r="CD21" s="42">
        <f t="shared" si="47"/>
        <v>0</v>
      </c>
      <c r="CE21" s="42">
        <f t="shared" si="47"/>
        <v>0</v>
      </c>
      <c r="CF21" s="42">
        <f t="shared" si="47"/>
        <v>0</v>
      </c>
      <c r="CG21" s="42">
        <f t="shared" si="47"/>
        <v>0</v>
      </c>
      <c r="CH21" s="42">
        <f t="shared" si="47"/>
        <v>0</v>
      </c>
      <c r="CI21" s="42">
        <f t="shared" si="47"/>
        <v>0</v>
      </c>
      <c r="CJ21" s="42">
        <f t="shared" si="47"/>
        <v>0</v>
      </c>
      <c r="CK21" s="42">
        <f t="shared" si="47"/>
        <v>0</v>
      </c>
      <c r="CL21" s="42">
        <f t="shared" si="47"/>
        <v>0</v>
      </c>
      <c r="CM21" s="42">
        <f t="shared" si="47"/>
        <v>0</v>
      </c>
      <c r="CN21" s="42">
        <f t="shared" si="47"/>
        <v>0</v>
      </c>
      <c r="CO21" s="42">
        <f t="shared" si="47"/>
        <v>0</v>
      </c>
      <c r="CP21" s="42">
        <f t="shared" si="47"/>
        <v>0</v>
      </c>
      <c r="CQ21" s="42">
        <f t="shared" si="47"/>
        <v>0</v>
      </c>
      <c r="CR21" s="42">
        <f t="shared" si="47"/>
        <v>0</v>
      </c>
      <c r="CS21" s="42">
        <f>SUM(CS23:CS24)</f>
        <v>1000000</v>
      </c>
    </row>
    <row r="22" spans="1:97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</row>
    <row r="23" spans="1:97" ht="24">
      <c r="A23" s="7" t="s">
        <v>60</v>
      </c>
      <c r="B23" s="5">
        <v>550000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f>SUM(B23:CR23)</f>
        <v>550000</v>
      </c>
    </row>
    <row r="24" spans="1:97" ht="24">
      <c r="A24" s="7" t="s">
        <v>31</v>
      </c>
      <c r="B24" s="5">
        <v>450000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0</v>
      </c>
      <c r="AZ24" s="34">
        <v>0</v>
      </c>
      <c r="BA24" s="34">
        <v>0</v>
      </c>
      <c r="BB24" s="34">
        <v>0</v>
      </c>
      <c r="BC24" s="34">
        <v>0</v>
      </c>
      <c r="BD24" s="34">
        <v>0</v>
      </c>
      <c r="BE24" s="34">
        <v>0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0</v>
      </c>
      <c r="BL24" s="34">
        <v>0</v>
      </c>
      <c r="BM24" s="34">
        <v>0</v>
      </c>
      <c r="BN24" s="34">
        <v>0</v>
      </c>
      <c r="BO24" s="34">
        <v>0</v>
      </c>
      <c r="BP24" s="34">
        <v>0</v>
      </c>
      <c r="BQ24" s="34">
        <v>0</v>
      </c>
      <c r="BR24" s="34">
        <v>0</v>
      </c>
      <c r="BS24" s="34">
        <v>0</v>
      </c>
      <c r="BT24" s="34">
        <v>0</v>
      </c>
      <c r="BU24" s="34">
        <v>0</v>
      </c>
      <c r="BV24" s="34">
        <v>0</v>
      </c>
      <c r="BW24" s="34">
        <v>0</v>
      </c>
      <c r="BX24" s="34">
        <v>0</v>
      </c>
      <c r="BY24" s="34">
        <v>0</v>
      </c>
      <c r="BZ24" s="34">
        <v>0</v>
      </c>
      <c r="CA24" s="34">
        <v>0</v>
      </c>
      <c r="CB24" s="34">
        <v>0</v>
      </c>
      <c r="CC24" s="34">
        <v>0</v>
      </c>
      <c r="CD24" s="34">
        <v>0</v>
      </c>
      <c r="CE24" s="34">
        <v>0</v>
      </c>
      <c r="CF24" s="34">
        <v>0</v>
      </c>
      <c r="CG24" s="34">
        <v>0</v>
      </c>
      <c r="CH24" s="34">
        <v>0</v>
      </c>
      <c r="CI24" s="34">
        <v>0</v>
      </c>
      <c r="CJ24" s="34">
        <v>0</v>
      </c>
      <c r="CK24" s="34">
        <v>0</v>
      </c>
      <c r="CL24" s="34">
        <v>0</v>
      </c>
      <c r="CM24" s="34">
        <v>0</v>
      </c>
      <c r="CN24" s="34">
        <v>0</v>
      </c>
      <c r="CO24" s="34">
        <v>0</v>
      </c>
      <c r="CP24" s="34">
        <v>0</v>
      </c>
      <c r="CQ24" s="34">
        <v>0</v>
      </c>
      <c r="CR24" s="34">
        <v>0</v>
      </c>
      <c r="CS24" s="34">
        <f>SUM(B24:CR24)</f>
        <v>450000</v>
      </c>
    </row>
    <row r="27" spans="1:97">
      <c r="A27" s="29" t="s">
        <v>28</v>
      </c>
    </row>
    <row r="28" spans="1:97">
      <c r="A28" s="29" t="s">
        <v>32</v>
      </c>
    </row>
    <row r="29" spans="1:97">
      <c r="A29" s="29" t="s">
        <v>33</v>
      </c>
    </row>
    <row r="30" spans="1:97">
      <c r="A30" s="29" t="s">
        <v>29</v>
      </c>
    </row>
    <row r="31" spans="1:97">
      <c r="A31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>
      <selection activeCell="G25" sqref="G25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2025- Dochody'!$C$5,2)</f>
        <v>198311489.28</v>
      </c>
    </row>
    <row r="4" spans="1:2" ht="22.15" customHeight="1">
      <c r="A4" s="53" t="s">
        <v>38</v>
      </c>
      <c r="B4" s="54">
        <f>ROUND('Budżet 2025 - po zmianach'!$CS$3,2)</f>
        <v>198311489.28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2025 - Wydatki'!$C$5,2)</f>
        <v>215075514.28</v>
      </c>
    </row>
    <row r="8" spans="1:2" ht="22.15" customHeight="1">
      <c r="A8" s="53" t="s">
        <v>41</v>
      </c>
      <c r="B8" s="54">
        <f>ROUND('Budżet 2025 - po zmianach'!$CS$9,2)</f>
        <v>215075514.28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2025- Dochody'!$E$5</f>
        <v>12259730.99</v>
      </c>
    </row>
    <row r="12" spans="1:2" ht="22.15" customHeight="1">
      <c r="A12" s="53" t="s">
        <v>43</v>
      </c>
      <c r="B12" s="54">
        <f>'Budżet 2025 - Wydatki'!$E$5</f>
        <v>12259730.99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2025- Dochody</vt:lpstr>
      <vt:lpstr>Budżet 2025 - Wydatki</vt:lpstr>
      <vt:lpstr>Budżet 2025 -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2025 po zmianach</dc:title>
  <dc:subject>Budżet 2024</dc:subject>
  <dc:creator>a.kiwka@strzelceopolskie.eu</dc:creator>
  <cp:keywords>Budżet 2025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2025-03-12T09:10:44Z</dcterms:modified>
  <cp:category>Budżet 2025</cp:category>
</cp:coreProperties>
</file>