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3ECC6E80-BEC5-4419-91B0-C38968FADC9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C21" i="1" l="1"/>
  <c r="BC17" i="1"/>
  <c r="BC9" i="1"/>
  <c r="BC14" i="1" s="1"/>
  <c r="BC3" i="1"/>
  <c r="BC15" i="1" s="1"/>
  <c r="C59" i="4"/>
  <c r="BB21" i="1"/>
  <c r="BB17" i="1"/>
  <c r="BB9" i="1"/>
  <c r="BB14" i="1" s="1"/>
  <c r="BB8" i="1"/>
  <c r="BB3" i="1"/>
  <c r="C58" i="4"/>
  <c r="C39" i="3"/>
  <c r="BA21" i="1"/>
  <c r="BA17" i="1"/>
  <c r="BA14" i="1"/>
  <c r="BA9" i="1"/>
  <c r="BA3" i="1"/>
  <c r="C57" i="4"/>
  <c r="C38" i="3"/>
  <c r="AZ21" i="1"/>
  <c r="AZ17" i="1"/>
  <c r="AZ9" i="1"/>
  <c r="AZ14" i="1" s="1"/>
  <c r="AZ3" i="1"/>
  <c r="AZ15" i="1" s="1"/>
  <c r="BC8" i="1" l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15" i="1"/>
  <c r="AV14" i="1"/>
  <c r="AV9" i="1"/>
  <c r="AV8" i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8" i="1"/>
  <c r="AS3" i="1"/>
  <c r="AS15" i="1" s="1"/>
  <c r="C49" i="4"/>
  <c r="AR21" i="1"/>
  <c r="AR17" i="1"/>
  <c r="AR15" i="1"/>
  <c r="AR9" i="1"/>
  <c r="AR14" i="1" s="1"/>
  <c r="AR3" i="1"/>
  <c r="AR8" i="1" s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Y15" i="1" l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14" i="1"/>
  <c r="W9" i="1"/>
  <c r="W3" i="1"/>
  <c r="W8" i="1" s="1"/>
  <c r="C27" i="4"/>
  <c r="C20" i="3"/>
  <c r="C26" i="4"/>
  <c r="C19" i="3"/>
  <c r="C25" i="4"/>
  <c r="T21" i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W15" i="1" l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AM17" i="1"/>
  <c r="AM9" i="1"/>
  <c r="AM14" i="1" s="1"/>
  <c r="AM8" i="1"/>
  <c r="AM3" i="1"/>
  <c r="AL17" i="1"/>
  <c r="AL14" i="1"/>
  <c r="AL9" i="1"/>
  <c r="AL3" i="1"/>
  <c r="AK17" i="1"/>
  <c r="AK14" i="1"/>
  <c r="AK9" i="1"/>
  <c r="AK3" i="1"/>
  <c r="AK8" i="1" s="1"/>
  <c r="AJ17" i="1"/>
  <c r="AJ9" i="1"/>
  <c r="AJ14" i="1" s="1"/>
  <c r="AJ8" i="1"/>
  <c r="AJ3" i="1"/>
  <c r="AI17" i="1"/>
  <c r="AI9" i="1"/>
  <c r="AI14" i="1" s="1"/>
  <c r="AI3" i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3" i="1"/>
  <c r="AE17" i="1"/>
  <c r="AE14" i="1"/>
  <c r="AE9" i="1"/>
  <c r="AE3" i="1"/>
  <c r="AD17" i="1"/>
  <c r="AD9" i="1"/>
  <c r="AD15" i="1" s="1"/>
  <c r="AD8" i="1"/>
  <c r="AD3" i="1"/>
  <c r="AC17" i="1"/>
  <c r="AC9" i="1"/>
  <c r="AC14" i="1" s="1"/>
  <c r="AC3" i="1"/>
  <c r="AB17" i="1"/>
  <c r="AB15" i="1"/>
  <c r="AB9" i="1"/>
  <c r="AB14" i="1" s="1"/>
  <c r="AB8" i="1"/>
  <c r="AB3" i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14" i="1"/>
  <c r="X9" i="1"/>
  <c r="X8" i="1"/>
  <c r="X3" i="1"/>
  <c r="X15" i="1" s="1"/>
  <c r="V17" i="1"/>
  <c r="V14" i="1"/>
  <c r="V9" i="1"/>
  <c r="V3" i="1"/>
  <c r="U17" i="1"/>
  <c r="U9" i="1"/>
  <c r="U14" i="1" s="1"/>
  <c r="U3" i="1"/>
  <c r="H17" i="1"/>
  <c r="H14" i="1"/>
  <c r="H9" i="1"/>
  <c r="H8" i="1"/>
  <c r="H3" i="1"/>
  <c r="G17" i="1"/>
  <c r="G14" i="1"/>
  <c r="G9" i="1"/>
  <c r="G8" i="1"/>
  <c r="G3" i="1"/>
  <c r="G15" i="1" s="1"/>
  <c r="B21" i="1"/>
  <c r="AM15" i="1" l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<sst xmlns="http://schemas.openxmlformats.org/spreadsheetml/2006/main" count="217" uniqueCount="168">
  <si>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</si>
  <si>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</si>
  <si>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</si>
  <si>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</si>
  <si>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</si>
  <si>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</si>
  <si>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</si>
  <si>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</si>
  <si>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</si>
  <si>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</si>
  <si>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</si>
  <si>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</si>
  <si>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</si>
  <si>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</si>
  <si>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</si>
  <si>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</si>
  <si>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</si>
  <si>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</si>
  <si>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</si>
  <si>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</si>
  <si>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</si>
  <si>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</si>
  <si>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</si>
  <si>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</si>
  <si>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</si>
  <si>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</si>
  <si>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</si>
  <si>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</si>
  <si>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</si>
  <si>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</si>
  <si>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</si>
  <si>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</si>
  <si>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</si>
  <si>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</si>
  <si>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</si>
  <si>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</si>
  <si>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</si>
  <si>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</si>
  <si>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</si>
  <si>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</si>
  <si>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</si>
  <si>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</si>
  <si>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</si>
  <si>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</si>
  <si>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</si>
  <si>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</si>
  <si>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</si>
  <si>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</si>
  <si>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</si>
  <si>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</si>
  <si>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</si>
  <si>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</si>
  <si>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</si>
  <si>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</si>
  <si>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</si>
  <si>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</si>
  <si>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</si>
  <si>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</si>
  <si>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</si>
  <si>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</si>
  <si>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</si>
  <si>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</si>
  <si>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</si>
  <si>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</si>
  <si>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</si>
  <si>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</si>
  <si>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</si>
  <si>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</si>
  <si>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</si>
  <si>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</si>
  <si>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</si>
  <si>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</si>
  <si>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</si>
  <si>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</si>
  <si>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</si>
  <si>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</si>
  <si>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</si>
  <si>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</si>
  <si>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</si>
  <si>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</si>
  <si>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</si>
  <si>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</si>
  <si>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</si>
  <si>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</si>
  <si>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</si>
  <si>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</si>
  <si>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</si>
  <si>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</si>
  <si>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</si>
  <si>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</si>
  <si>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</si>
  <si>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</si>
  <si>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</si>
  <si>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</si>
  <si>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</si>
  <si>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</si>
  <si>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</si>
  <si>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</si>
  <si>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</si>
  <si>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</si>
  <si>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</si>
  <si>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</si>
  <si>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</si>
  <si>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</si>
  <si>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</si>
  <si>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</si>
  <si>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</si>
  <si>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</si>
  <si>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</si>
  <si>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</si>
  <si>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</si>
  <si>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</si>
  <si>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</si>
  <si>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</si>
  <si>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</si>
  <si>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</si>
  <si>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</si>
  <si>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</si>
  <si>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</si>
  <si>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</si>
  <si>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</si>
  <si>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</si>
  <si>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</si>
  <si>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</si>
  <si>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</si>
  <si>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</si>
  <si>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</si>
  <si>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</si>
  <si>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</si>
  <si>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</si>
  <si>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</si>
  <si>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</si>
  <si>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</si>
  <si>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</si>
  <si>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</si>
  <si>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</si>
  <si>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</si>
  <si>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</si>
  <si>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</si>
  <si>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</si>
  <si>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</si>
  <si>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</si>
  <si>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</si>
  <si>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</si>
  <si>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</si>
  <si>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</si>
  <si>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</si>
  <si>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</si>
  <si>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</si>
  <si>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</si>
  <si>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</si>
  <si>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</si>
  <si>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</si>
  <si>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</si>
  <si>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</si>
  <si>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</si>
  <si>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</si>
  <si>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</si>
  <si>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</si>
  <si>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</si>
  <si>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</si>
  <si>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</si>
  <si>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</si>
  <si>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</si>
  <si>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</si>
  <si>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</si>
  <si>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</si>
  <si>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31.07.2025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</si>
</sst>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9"/>
  <sheetViews>
    <sheetView topLeftCell="A27" workbookViewId="0">
      <selection activeCell="E40" sqref="E40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201935462.19000009</v>
      </c>
      <c r="D5" s="21">
        <f>SUM(D6:D136)</f>
        <v>187862112.76000005</v>
      </c>
      <c r="E5" s="21">
        <f>SUM(E6:E136)</f>
        <v>13952389.429999998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59"/>
  <sheetViews>
    <sheetView topLeftCell="A44" workbookViewId="0">
      <selection activeCell="N59" sqref="N59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221272631.04000008</v>
      </c>
      <c r="D5" s="21">
        <f>SUM(D6:D110)</f>
        <v>207160241.61000004</v>
      </c>
      <c r="E5" s="21">
        <f>SUM(E6:E110)</f>
        <v>13952389.429999998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abSelected="1" workbookViewId="0">
      <pane xSplit="1" topLeftCell="B1" activePane="topRight" state="frozen"/>
      <selection activeCell="A2" sqref="A2"/>
      <selection pane="topRight" activeCell="CS6" sqref="CS6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167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BY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" si="12">SUM(BC5:BC6)</f>
        <v>0</v>
      </c>
      <c r="BD3" s="32">
        <f t="shared" si="7"/>
        <v>0</v>
      </c>
      <c r="BE3" s="32">
        <f t="shared" si="7"/>
        <v>0</v>
      </c>
      <c r="BF3" s="32">
        <f t="shared" si="7"/>
        <v>0</v>
      </c>
      <c r="BG3" s="32">
        <f t="shared" si="7"/>
        <v>0</v>
      </c>
      <c r="BH3" s="32">
        <f t="shared" si="7"/>
        <v>0</v>
      </c>
      <c r="BI3" s="32">
        <f t="shared" si="7"/>
        <v>0</v>
      </c>
      <c r="BJ3" s="32">
        <f t="shared" si="7"/>
        <v>0</v>
      </c>
      <c r="BK3" s="32">
        <f t="shared" si="7"/>
        <v>0</v>
      </c>
      <c r="BL3" s="32">
        <f t="shared" si="7"/>
        <v>0</v>
      </c>
      <c r="BM3" s="32">
        <f t="shared" si="7"/>
        <v>0</v>
      </c>
      <c r="BN3" s="32">
        <f t="shared" si="7"/>
        <v>0</v>
      </c>
      <c r="BO3" s="32">
        <f t="shared" si="7"/>
        <v>0</v>
      </c>
      <c r="BP3" s="32">
        <f t="shared" si="7"/>
        <v>0</v>
      </c>
      <c r="BQ3" s="32">
        <f t="shared" si="7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13">SUM(BZ5:BZ6)</f>
        <v>0</v>
      </c>
      <c r="CA3" s="32">
        <f t="shared" si="13"/>
        <v>0</v>
      </c>
      <c r="CB3" s="32">
        <f t="shared" si="13"/>
        <v>0</v>
      </c>
      <c r="CC3" s="32">
        <f t="shared" si="13"/>
        <v>0</v>
      </c>
      <c r="CD3" s="32">
        <f t="shared" si="13"/>
        <v>0</v>
      </c>
      <c r="CE3" s="32">
        <f t="shared" si="13"/>
        <v>0</v>
      </c>
      <c r="CF3" s="32">
        <f t="shared" si="13"/>
        <v>0</v>
      </c>
      <c r="CG3" s="32">
        <f t="shared" si="13"/>
        <v>0</v>
      </c>
      <c r="CH3" s="32">
        <f t="shared" si="13"/>
        <v>0</v>
      </c>
      <c r="CI3" s="32">
        <f t="shared" si="13"/>
        <v>0</v>
      </c>
      <c r="CJ3" s="32">
        <f t="shared" si="13"/>
        <v>0</v>
      </c>
      <c r="CK3" s="32">
        <f t="shared" si="13"/>
        <v>0</v>
      </c>
      <c r="CL3" s="32">
        <f t="shared" si="13"/>
        <v>0</v>
      </c>
      <c r="CM3" s="32">
        <f t="shared" si="13"/>
        <v>0</v>
      </c>
      <c r="CN3" s="32">
        <f t="shared" si="13"/>
        <v>0</v>
      </c>
      <c r="CO3" s="32">
        <f t="shared" si="13"/>
        <v>0</v>
      </c>
      <c r="CP3" s="32">
        <f t="shared" si="13"/>
        <v>0</v>
      </c>
      <c r="CQ3" s="32">
        <f t="shared" si="13"/>
        <v>0</v>
      </c>
      <c r="CR3" s="32">
        <f t="shared" si="13"/>
        <v>0</v>
      </c>
      <c r="CS3" s="32">
        <f>SUM(CS5:CS6)</f>
        <v>201935462.19000009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191745805.6800001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10189656.51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23157164.810000002</v>
      </c>
    </row>
    <row r="8" spans="1:97" ht="27" customHeight="1" thickBot="1">
      <c r="A8" s="14" t="s">
        <v>3</v>
      </c>
      <c r="B8" s="15">
        <f t="shared" ref="B8:C8" si="14">SUM(B3,B7)</f>
        <v>217700296</v>
      </c>
      <c r="C8" s="36">
        <f t="shared" si="14"/>
        <v>0</v>
      </c>
      <c r="D8" s="36">
        <f t="shared" ref="D8:E8" si="15">SUM(D3,D7)</f>
        <v>17504.330000000002</v>
      </c>
      <c r="E8" s="36">
        <f t="shared" si="15"/>
        <v>0</v>
      </c>
      <c r="F8" s="64">
        <f t="shared" ref="F8:H8" si="16">SUM(F3,F7)</f>
        <v>-2318702.4900000002</v>
      </c>
      <c r="G8" s="36">
        <f t="shared" si="16"/>
        <v>154134.78</v>
      </c>
      <c r="H8" s="36">
        <f t="shared" si="16"/>
        <v>38677.99</v>
      </c>
      <c r="I8" s="36">
        <f t="shared" ref="I8:K8" si="17">SUM(I3,I7)</f>
        <v>17000</v>
      </c>
      <c r="J8" s="36">
        <f t="shared" si="17"/>
        <v>1403362</v>
      </c>
      <c r="K8" s="36">
        <f t="shared" si="17"/>
        <v>0</v>
      </c>
      <c r="L8" s="36">
        <f t="shared" ref="L8:O8" si="18">SUM(L3,L7)</f>
        <v>150472</v>
      </c>
      <c r="M8" s="36">
        <f t="shared" si="18"/>
        <v>138063.4</v>
      </c>
      <c r="N8" s="36">
        <f t="shared" si="18"/>
        <v>0</v>
      </c>
      <c r="O8" s="36">
        <f t="shared" si="18"/>
        <v>1594702.27</v>
      </c>
      <c r="P8" s="36">
        <f t="shared" ref="P8:R8" si="19">SUM(P3,P7)</f>
        <v>17244.580000000002</v>
      </c>
      <c r="Q8" s="36">
        <f t="shared" si="19"/>
        <v>0</v>
      </c>
      <c r="R8" s="36">
        <f t="shared" si="19"/>
        <v>878908.52</v>
      </c>
      <c r="S8" s="36">
        <f t="shared" ref="S8:T8" si="20">SUM(S3,S7)</f>
        <v>137170</v>
      </c>
      <c r="T8" s="36">
        <f t="shared" si="20"/>
        <v>0</v>
      </c>
      <c r="U8" s="36">
        <f t="shared" ref="U8:BY8" si="21">SUM(U3,U7)</f>
        <v>0</v>
      </c>
      <c r="V8" s="36">
        <f t="shared" si="21"/>
        <v>17272.13</v>
      </c>
      <c r="W8" s="36">
        <f t="shared" si="21"/>
        <v>58281.2</v>
      </c>
      <c r="X8" s="36">
        <f t="shared" si="21"/>
        <v>0</v>
      </c>
      <c r="Y8" s="36">
        <f t="shared" si="21"/>
        <v>2650877.17</v>
      </c>
      <c r="Z8" s="36">
        <f t="shared" si="21"/>
        <v>153811.03</v>
      </c>
      <c r="AA8" s="36">
        <f t="shared" si="21"/>
        <v>918196.52</v>
      </c>
      <c r="AB8" s="36">
        <f t="shared" si="21"/>
        <v>0</v>
      </c>
      <c r="AC8" s="36">
        <f t="shared" si="21"/>
        <v>2044.31</v>
      </c>
      <c r="AD8" s="36">
        <f t="shared" si="21"/>
        <v>0</v>
      </c>
      <c r="AE8" s="36">
        <f t="shared" si="21"/>
        <v>25273.34</v>
      </c>
      <c r="AF8" s="36">
        <f t="shared" si="21"/>
        <v>185400</v>
      </c>
      <c r="AG8" s="36">
        <f t="shared" si="21"/>
        <v>0</v>
      </c>
      <c r="AH8" s="36">
        <f t="shared" si="21"/>
        <v>0</v>
      </c>
      <c r="AI8" s="36">
        <f t="shared" si="21"/>
        <v>383145</v>
      </c>
      <c r="AJ8" s="36">
        <f t="shared" si="21"/>
        <v>624629.34</v>
      </c>
      <c r="AK8" s="36">
        <f t="shared" si="21"/>
        <v>155273</v>
      </c>
      <c r="AL8" s="36">
        <f t="shared" si="21"/>
        <v>59300</v>
      </c>
      <c r="AM8" s="36">
        <f t="shared" si="21"/>
        <v>0</v>
      </c>
      <c r="AN8" s="36">
        <f t="shared" ref="AN8:AP8" si="22">SUM(AN3,AN7)</f>
        <v>41547.589999999997</v>
      </c>
      <c r="AO8" s="36">
        <f t="shared" si="22"/>
        <v>235870.11</v>
      </c>
      <c r="AP8" s="36">
        <f t="shared" si="22"/>
        <v>0</v>
      </c>
      <c r="AQ8" s="36">
        <f t="shared" ref="AQ8:AU8" si="23">SUM(AQ3,AQ7)</f>
        <v>216954.93</v>
      </c>
      <c r="AR8" s="36">
        <f t="shared" si="23"/>
        <v>0</v>
      </c>
      <c r="AS8" s="36">
        <f t="shared" si="23"/>
        <v>0</v>
      </c>
      <c r="AT8" s="36">
        <f t="shared" si="23"/>
        <v>157651</v>
      </c>
      <c r="AU8" s="64">
        <f t="shared" si="23"/>
        <v>-899386.27</v>
      </c>
      <c r="AV8" s="36">
        <f t="shared" ref="AV8:AY8" si="24">SUM(AV3,AV7)</f>
        <v>0</v>
      </c>
      <c r="AW8" s="36">
        <f t="shared" si="24"/>
        <v>0</v>
      </c>
      <c r="AX8" s="36">
        <f t="shared" si="24"/>
        <v>21614.46</v>
      </c>
      <c r="AY8" s="36">
        <f t="shared" si="24"/>
        <v>614</v>
      </c>
      <c r="AZ8" s="36">
        <f t="shared" ref="AZ8:BB8" si="25">SUM(AZ3,AZ7)</f>
        <v>0</v>
      </c>
      <c r="BA8" s="36">
        <f t="shared" si="25"/>
        <v>151778.07999999999</v>
      </c>
      <c r="BB8" s="36">
        <f t="shared" si="25"/>
        <v>3646.68</v>
      </c>
      <c r="BC8" s="36">
        <f t="shared" ref="BC8" si="26">SUM(BC3,BC7)</f>
        <v>0</v>
      </c>
      <c r="BD8" s="36">
        <f t="shared" si="21"/>
        <v>0</v>
      </c>
      <c r="BE8" s="36">
        <f t="shared" si="21"/>
        <v>0</v>
      </c>
      <c r="BF8" s="36">
        <f t="shared" si="21"/>
        <v>0</v>
      </c>
      <c r="BG8" s="36">
        <f t="shared" si="21"/>
        <v>0</v>
      </c>
      <c r="BH8" s="36">
        <f t="shared" si="21"/>
        <v>0</v>
      </c>
      <c r="BI8" s="36">
        <f t="shared" si="21"/>
        <v>0</v>
      </c>
      <c r="BJ8" s="36">
        <f t="shared" si="21"/>
        <v>0</v>
      </c>
      <c r="BK8" s="36">
        <f t="shared" si="21"/>
        <v>0</v>
      </c>
      <c r="BL8" s="36">
        <f t="shared" si="21"/>
        <v>0</v>
      </c>
      <c r="BM8" s="36">
        <f t="shared" si="21"/>
        <v>0</v>
      </c>
      <c r="BN8" s="36">
        <f t="shared" si="21"/>
        <v>0</v>
      </c>
      <c r="BO8" s="36">
        <f t="shared" si="21"/>
        <v>0</v>
      </c>
      <c r="BP8" s="36">
        <f t="shared" si="21"/>
        <v>0</v>
      </c>
      <c r="BQ8" s="36">
        <f t="shared" si="21"/>
        <v>0</v>
      </c>
      <c r="BR8" s="36">
        <f t="shared" si="21"/>
        <v>0</v>
      </c>
      <c r="BS8" s="36">
        <f t="shared" si="21"/>
        <v>0</v>
      </c>
      <c r="BT8" s="36">
        <f t="shared" si="21"/>
        <v>0</v>
      </c>
      <c r="BU8" s="36">
        <f t="shared" si="21"/>
        <v>0</v>
      </c>
      <c r="BV8" s="36">
        <f t="shared" si="21"/>
        <v>0</v>
      </c>
      <c r="BW8" s="36">
        <f t="shared" si="21"/>
        <v>0</v>
      </c>
      <c r="BX8" s="36">
        <f t="shared" si="21"/>
        <v>0</v>
      </c>
      <c r="BY8" s="36">
        <f t="shared" si="21"/>
        <v>0</v>
      </c>
      <c r="BZ8" s="36">
        <f t="shared" ref="BZ8:CR8" si="27">SUM(BZ3,BZ7)</f>
        <v>0</v>
      </c>
      <c r="CA8" s="36">
        <f t="shared" si="27"/>
        <v>0</v>
      </c>
      <c r="CB8" s="36">
        <f t="shared" si="27"/>
        <v>0</v>
      </c>
      <c r="CC8" s="36">
        <f t="shared" si="27"/>
        <v>0</v>
      </c>
      <c r="CD8" s="36">
        <f t="shared" si="27"/>
        <v>0</v>
      </c>
      <c r="CE8" s="36">
        <f t="shared" si="27"/>
        <v>0</v>
      </c>
      <c r="CF8" s="36">
        <f t="shared" si="27"/>
        <v>0</v>
      </c>
      <c r="CG8" s="36">
        <f t="shared" si="27"/>
        <v>0</v>
      </c>
      <c r="CH8" s="36">
        <f t="shared" si="27"/>
        <v>0</v>
      </c>
      <c r="CI8" s="36">
        <f t="shared" si="27"/>
        <v>0</v>
      </c>
      <c r="CJ8" s="36">
        <f t="shared" si="27"/>
        <v>0</v>
      </c>
      <c r="CK8" s="36">
        <f t="shared" si="27"/>
        <v>0</v>
      </c>
      <c r="CL8" s="36">
        <f t="shared" si="27"/>
        <v>0</v>
      </c>
      <c r="CM8" s="36">
        <f t="shared" si="27"/>
        <v>0</v>
      </c>
      <c r="CN8" s="36">
        <f t="shared" si="27"/>
        <v>0</v>
      </c>
      <c r="CO8" s="36">
        <f t="shared" si="27"/>
        <v>0</v>
      </c>
      <c r="CP8" s="36">
        <f t="shared" si="27"/>
        <v>0</v>
      </c>
      <c r="CQ8" s="36">
        <f t="shared" si="27"/>
        <v>0</v>
      </c>
      <c r="CR8" s="36">
        <f t="shared" si="27"/>
        <v>0</v>
      </c>
      <c r="CS8" s="36">
        <f>SUM(CS3,CS7)</f>
        <v>225092627.00000009</v>
      </c>
    </row>
    <row r="9" spans="1:97" ht="18" customHeight="1">
      <c r="A9" s="10" t="s">
        <v>4</v>
      </c>
      <c r="B9" s="11">
        <f t="shared" ref="B9:C9" si="28">SUM(B11:B12)</f>
        <v>213880300</v>
      </c>
      <c r="C9" s="37">
        <f t="shared" si="28"/>
        <v>0</v>
      </c>
      <c r="D9" s="37">
        <f t="shared" ref="D9" si="29">SUM(D11:D12)</f>
        <v>17504.330000000002</v>
      </c>
      <c r="E9" s="37">
        <f t="shared" ref="E9" si="30">SUM(E11:E12)</f>
        <v>0</v>
      </c>
      <c r="F9" s="65">
        <f t="shared" ref="F9:H9" si="31">SUM(F11:F12)</f>
        <v>-2318702.4900000002</v>
      </c>
      <c r="G9" s="37">
        <f t="shared" si="31"/>
        <v>154134.78</v>
      </c>
      <c r="H9" s="37">
        <f t="shared" si="31"/>
        <v>38677.99</v>
      </c>
      <c r="I9" s="37">
        <f t="shared" ref="I9:K9" si="32">SUM(I11:I12)</f>
        <v>17000</v>
      </c>
      <c r="J9" s="37">
        <f t="shared" si="32"/>
        <v>1403362</v>
      </c>
      <c r="K9" s="37">
        <f t="shared" si="32"/>
        <v>0</v>
      </c>
      <c r="L9" s="37">
        <f t="shared" ref="L9:O9" si="33">SUM(L11:L12)</f>
        <v>150472</v>
      </c>
      <c r="M9" s="37">
        <f t="shared" si="33"/>
        <v>138063.4</v>
      </c>
      <c r="N9" s="37">
        <f t="shared" si="33"/>
        <v>0</v>
      </c>
      <c r="O9" s="37">
        <f t="shared" si="33"/>
        <v>1594702.27</v>
      </c>
      <c r="P9" s="37">
        <f t="shared" ref="P9:R9" si="34">SUM(P11:P12)</f>
        <v>17244.580000000002</v>
      </c>
      <c r="Q9" s="37">
        <f t="shared" si="34"/>
        <v>0</v>
      </c>
      <c r="R9" s="37">
        <f t="shared" si="34"/>
        <v>878908.55999999994</v>
      </c>
      <c r="S9" s="37">
        <f t="shared" ref="S9:T9" si="35">SUM(S11:S12)</f>
        <v>137170</v>
      </c>
      <c r="T9" s="37">
        <f t="shared" si="35"/>
        <v>0</v>
      </c>
      <c r="U9" s="37">
        <f t="shared" ref="U9:BY9" si="36">SUM(U11:U12)</f>
        <v>0</v>
      </c>
      <c r="V9" s="37">
        <f t="shared" si="36"/>
        <v>17272.13</v>
      </c>
      <c r="W9" s="37">
        <f t="shared" si="36"/>
        <v>58281.2</v>
      </c>
      <c r="X9" s="37">
        <f t="shared" si="36"/>
        <v>0</v>
      </c>
      <c r="Y9" s="37">
        <f t="shared" si="36"/>
        <v>2650877.17</v>
      </c>
      <c r="Z9" s="37">
        <f t="shared" si="36"/>
        <v>153811.03</v>
      </c>
      <c r="AA9" s="37">
        <f t="shared" si="36"/>
        <v>918196.52</v>
      </c>
      <c r="AB9" s="37">
        <f t="shared" si="36"/>
        <v>0</v>
      </c>
      <c r="AC9" s="37">
        <f t="shared" si="36"/>
        <v>2044.31</v>
      </c>
      <c r="AD9" s="37">
        <f t="shared" si="36"/>
        <v>0</v>
      </c>
      <c r="AE9" s="37">
        <f t="shared" si="36"/>
        <v>25273.34</v>
      </c>
      <c r="AF9" s="37">
        <f t="shared" si="36"/>
        <v>185400</v>
      </c>
      <c r="AG9" s="37">
        <f t="shared" si="36"/>
        <v>0</v>
      </c>
      <c r="AH9" s="37">
        <f t="shared" si="36"/>
        <v>0</v>
      </c>
      <c r="AI9" s="37">
        <f t="shared" si="36"/>
        <v>383145</v>
      </c>
      <c r="AJ9" s="37">
        <f t="shared" si="36"/>
        <v>624629.34000000008</v>
      </c>
      <c r="AK9" s="37">
        <f t="shared" si="36"/>
        <v>155273</v>
      </c>
      <c r="AL9" s="37">
        <f t="shared" si="36"/>
        <v>59300</v>
      </c>
      <c r="AM9" s="37">
        <f t="shared" si="36"/>
        <v>0</v>
      </c>
      <c r="AN9" s="37">
        <f t="shared" ref="AN9:AP9" si="37">SUM(AN11:AN12)</f>
        <v>41547.589999999997</v>
      </c>
      <c r="AO9" s="37">
        <f t="shared" si="37"/>
        <v>235870.11</v>
      </c>
      <c r="AP9" s="37">
        <f t="shared" si="37"/>
        <v>0</v>
      </c>
      <c r="AQ9" s="37">
        <f t="shared" ref="AQ9:AU9" si="38">SUM(AQ11:AQ12)</f>
        <v>216954.93</v>
      </c>
      <c r="AR9" s="37">
        <f t="shared" si="38"/>
        <v>0</v>
      </c>
      <c r="AS9" s="37">
        <f t="shared" si="38"/>
        <v>0</v>
      </c>
      <c r="AT9" s="37">
        <f t="shared" si="38"/>
        <v>157651</v>
      </c>
      <c r="AU9" s="65">
        <f t="shared" si="38"/>
        <v>-899386.27</v>
      </c>
      <c r="AV9" s="37">
        <f t="shared" ref="AV9:AY9" si="39">SUM(AV11:AV12)</f>
        <v>0</v>
      </c>
      <c r="AW9" s="37">
        <f t="shared" si="39"/>
        <v>0</v>
      </c>
      <c r="AX9" s="37">
        <f t="shared" si="39"/>
        <v>21614.46</v>
      </c>
      <c r="AY9" s="37">
        <f t="shared" si="39"/>
        <v>614</v>
      </c>
      <c r="AZ9" s="37">
        <f t="shared" ref="AZ9:BB9" si="40">SUM(AZ11:AZ12)</f>
        <v>0</v>
      </c>
      <c r="BA9" s="37">
        <f t="shared" si="40"/>
        <v>151778.07999999999</v>
      </c>
      <c r="BB9" s="37">
        <f t="shared" si="40"/>
        <v>3646.68</v>
      </c>
      <c r="BC9" s="37">
        <f t="shared" ref="BC9" si="41">SUM(BC11:BC12)</f>
        <v>0</v>
      </c>
      <c r="BD9" s="37">
        <f t="shared" si="36"/>
        <v>0</v>
      </c>
      <c r="BE9" s="37">
        <f t="shared" si="36"/>
        <v>0</v>
      </c>
      <c r="BF9" s="37">
        <f t="shared" si="36"/>
        <v>0</v>
      </c>
      <c r="BG9" s="37">
        <f t="shared" si="36"/>
        <v>0</v>
      </c>
      <c r="BH9" s="37">
        <f t="shared" si="36"/>
        <v>0</v>
      </c>
      <c r="BI9" s="37">
        <f t="shared" si="36"/>
        <v>0</v>
      </c>
      <c r="BJ9" s="37">
        <f t="shared" si="36"/>
        <v>0</v>
      </c>
      <c r="BK9" s="37">
        <f t="shared" si="36"/>
        <v>0</v>
      </c>
      <c r="BL9" s="37">
        <f t="shared" si="36"/>
        <v>0</v>
      </c>
      <c r="BM9" s="37">
        <f t="shared" si="36"/>
        <v>0</v>
      </c>
      <c r="BN9" s="37">
        <f t="shared" si="36"/>
        <v>0</v>
      </c>
      <c r="BO9" s="37">
        <f t="shared" si="36"/>
        <v>0</v>
      </c>
      <c r="BP9" s="37">
        <f t="shared" si="36"/>
        <v>0</v>
      </c>
      <c r="BQ9" s="37">
        <f t="shared" si="36"/>
        <v>0</v>
      </c>
      <c r="BR9" s="37">
        <f t="shared" si="36"/>
        <v>0</v>
      </c>
      <c r="BS9" s="37">
        <f t="shared" si="36"/>
        <v>0</v>
      </c>
      <c r="BT9" s="37">
        <f t="shared" si="36"/>
        <v>0</v>
      </c>
      <c r="BU9" s="37">
        <f t="shared" si="36"/>
        <v>0</v>
      </c>
      <c r="BV9" s="37">
        <f t="shared" si="36"/>
        <v>0</v>
      </c>
      <c r="BW9" s="37">
        <f t="shared" si="36"/>
        <v>0</v>
      </c>
      <c r="BX9" s="37">
        <f t="shared" si="36"/>
        <v>0</v>
      </c>
      <c r="BY9" s="37">
        <f t="shared" si="36"/>
        <v>0</v>
      </c>
      <c r="BZ9" s="37">
        <f t="shared" ref="BZ9:CR9" si="42">SUM(BZ11:BZ12)</f>
        <v>0</v>
      </c>
      <c r="CA9" s="37">
        <f t="shared" si="42"/>
        <v>0</v>
      </c>
      <c r="CB9" s="37">
        <f t="shared" si="42"/>
        <v>0</v>
      </c>
      <c r="CC9" s="37">
        <f t="shared" si="42"/>
        <v>0</v>
      </c>
      <c r="CD9" s="37">
        <f t="shared" si="42"/>
        <v>0</v>
      </c>
      <c r="CE9" s="37">
        <f t="shared" si="42"/>
        <v>0</v>
      </c>
      <c r="CF9" s="37">
        <f t="shared" si="42"/>
        <v>0</v>
      </c>
      <c r="CG9" s="37">
        <f t="shared" si="42"/>
        <v>0</v>
      </c>
      <c r="CH9" s="37">
        <f t="shared" si="42"/>
        <v>0</v>
      </c>
      <c r="CI9" s="37">
        <f t="shared" si="42"/>
        <v>0</v>
      </c>
      <c r="CJ9" s="37">
        <f t="shared" si="42"/>
        <v>0</v>
      </c>
      <c r="CK9" s="37">
        <f t="shared" si="42"/>
        <v>0</v>
      </c>
      <c r="CL9" s="37">
        <f t="shared" si="42"/>
        <v>0</v>
      </c>
      <c r="CM9" s="37">
        <f t="shared" si="42"/>
        <v>0</v>
      </c>
      <c r="CN9" s="37">
        <f t="shared" si="42"/>
        <v>0</v>
      </c>
      <c r="CO9" s="37">
        <f t="shared" si="42"/>
        <v>0</v>
      </c>
      <c r="CP9" s="37">
        <f t="shared" si="42"/>
        <v>0</v>
      </c>
      <c r="CQ9" s="37">
        <f t="shared" si="42"/>
        <v>0</v>
      </c>
      <c r="CR9" s="37">
        <f t="shared" si="42"/>
        <v>0</v>
      </c>
      <c r="CS9" s="37">
        <f>SUM(CS11:CS12)</f>
        <v>221272631.04000011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190777552.8300001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30495078.209999997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43">SUM(B9,B13)</f>
        <v>217700296</v>
      </c>
      <c r="C14" s="36">
        <f t="shared" si="43"/>
        <v>0</v>
      </c>
      <c r="D14" s="36">
        <f t="shared" ref="D14:E14" si="44">SUM(D9,D13)</f>
        <v>17504.330000000002</v>
      </c>
      <c r="E14" s="36">
        <f t="shared" si="44"/>
        <v>0</v>
      </c>
      <c r="F14" s="64">
        <f t="shared" ref="F14:H14" si="45">SUM(F9,F13)</f>
        <v>-2318702.4900000002</v>
      </c>
      <c r="G14" s="36">
        <f t="shared" si="45"/>
        <v>154134.78</v>
      </c>
      <c r="H14" s="36">
        <f t="shared" si="45"/>
        <v>38677.99</v>
      </c>
      <c r="I14" s="36">
        <f t="shared" ref="I14:K14" si="46">SUM(I9,I13)</f>
        <v>17000</v>
      </c>
      <c r="J14" s="36">
        <f t="shared" si="46"/>
        <v>1403362</v>
      </c>
      <c r="K14" s="36">
        <f t="shared" si="46"/>
        <v>0</v>
      </c>
      <c r="L14" s="36">
        <f t="shared" ref="L14:O14" si="47">SUM(L9,L13)</f>
        <v>150472</v>
      </c>
      <c r="M14" s="36">
        <f t="shared" si="47"/>
        <v>138063.4</v>
      </c>
      <c r="N14" s="36">
        <f t="shared" si="47"/>
        <v>0</v>
      </c>
      <c r="O14" s="36">
        <f t="shared" si="47"/>
        <v>1594702.27</v>
      </c>
      <c r="P14" s="36">
        <f t="shared" ref="P14:R14" si="48">SUM(P9,P13)</f>
        <v>17244.580000000002</v>
      </c>
      <c r="Q14" s="36">
        <f t="shared" si="48"/>
        <v>0</v>
      </c>
      <c r="R14" s="36">
        <f t="shared" si="48"/>
        <v>878908.5199999999</v>
      </c>
      <c r="S14" s="36">
        <f t="shared" ref="S14:T14" si="49">SUM(S9,S13)</f>
        <v>137170</v>
      </c>
      <c r="T14" s="36">
        <f t="shared" si="49"/>
        <v>0</v>
      </c>
      <c r="U14" s="36">
        <f t="shared" ref="U14:BY14" si="50">SUM(U9,U13)</f>
        <v>0</v>
      </c>
      <c r="V14" s="36">
        <f t="shared" si="50"/>
        <v>17272.13</v>
      </c>
      <c r="W14" s="36">
        <f t="shared" si="50"/>
        <v>58281.2</v>
      </c>
      <c r="X14" s="36">
        <f t="shared" si="50"/>
        <v>0</v>
      </c>
      <c r="Y14" s="36">
        <f t="shared" si="50"/>
        <v>2650877.17</v>
      </c>
      <c r="Z14" s="36">
        <f t="shared" si="50"/>
        <v>153811.03</v>
      </c>
      <c r="AA14" s="36">
        <f t="shared" si="50"/>
        <v>918196.52</v>
      </c>
      <c r="AB14" s="36">
        <f t="shared" si="50"/>
        <v>0</v>
      </c>
      <c r="AC14" s="36">
        <f t="shared" si="50"/>
        <v>2044.31</v>
      </c>
      <c r="AD14" s="36">
        <f t="shared" si="50"/>
        <v>0</v>
      </c>
      <c r="AE14" s="36">
        <f t="shared" si="50"/>
        <v>25273.34</v>
      </c>
      <c r="AF14" s="36">
        <f t="shared" si="50"/>
        <v>185400</v>
      </c>
      <c r="AG14" s="36">
        <f t="shared" si="50"/>
        <v>0</v>
      </c>
      <c r="AH14" s="36">
        <f t="shared" si="50"/>
        <v>0</v>
      </c>
      <c r="AI14" s="36">
        <f t="shared" si="50"/>
        <v>383145</v>
      </c>
      <c r="AJ14" s="36">
        <f t="shared" si="50"/>
        <v>624629.34000000008</v>
      </c>
      <c r="AK14" s="36">
        <f t="shared" si="50"/>
        <v>155273</v>
      </c>
      <c r="AL14" s="36">
        <f t="shared" si="50"/>
        <v>59300</v>
      </c>
      <c r="AM14" s="36">
        <f t="shared" si="50"/>
        <v>0</v>
      </c>
      <c r="AN14" s="36">
        <f t="shared" ref="AN14:AP14" si="51">SUM(AN9,AN13)</f>
        <v>41547.589999999997</v>
      </c>
      <c r="AO14" s="36">
        <f t="shared" si="51"/>
        <v>235870.11</v>
      </c>
      <c r="AP14" s="36">
        <f t="shared" si="51"/>
        <v>0</v>
      </c>
      <c r="AQ14" s="36">
        <f t="shared" ref="AQ14:AU14" si="52">SUM(AQ9,AQ13)</f>
        <v>216954.93</v>
      </c>
      <c r="AR14" s="36">
        <f t="shared" si="52"/>
        <v>0</v>
      </c>
      <c r="AS14" s="36">
        <f t="shared" si="52"/>
        <v>0</v>
      </c>
      <c r="AT14" s="36">
        <f t="shared" si="52"/>
        <v>157651</v>
      </c>
      <c r="AU14" s="64">
        <f t="shared" si="52"/>
        <v>-899386.27</v>
      </c>
      <c r="AV14" s="36">
        <f t="shared" ref="AV14:AY14" si="53">SUM(AV9,AV13)</f>
        <v>0</v>
      </c>
      <c r="AW14" s="36">
        <f t="shared" si="53"/>
        <v>0</v>
      </c>
      <c r="AX14" s="36">
        <f t="shared" si="53"/>
        <v>21614.46</v>
      </c>
      <c r="AY14" s="36">
        <f t="shared" si="53"/>
        <v>614</v>
      </c>
      <c r="AZ14" s="36">
        <f t="shared" ref="AZ14:BB14" si="54">SUM(AZ9,AZ13)</f>
        <v>0</v>
      </c>
      <c r="BA14" s="36">
        <f t="shared" si="54"/>
        <v>151778.07999999999</v>
      </c>
      <c r="BB14" s="36">
        <f t="shared" si="54"/>
        <v>3646.68</v>
      </c>
      <c r="BC14" s="36">
        <f t="shared" ref="BC14" si="55">SUM(BC9,BC13)</f>
        <v>0</v>
      </c>
      <c r="BD14" s="36">
        <f t="shared" si="50"/>
        <v>0</v>
      </c>
      <c r="BE14" s="36">
        <f t="shared" si="50"/>
        <v>0</v>
      </c>
      <c r="BF14" s="36">
        <f t="shared" si="50"/>
        <v>0</v>
      </c>
      <c r="BG14" s="36">
        <f t="shared" si="50"/>
        <v>0</v>
      </c>
      <c r="BH14" s="36">
        <f t="shared" si="50"/>
        <v>0</v>
      </c>
      <c r="BI14" s="36">
        <f t="shared" si="50"/>
        <v>0</v>
      </c>
      <c r="BJ14" s="36">
        <f t="shared" si="50"/>
        <v>0</v>
      </c>
      <c r="BK14" s="36">
        <f t="shared" si="50"/>
        <v>0</v>
      </c>
      <c r="BL14" s="36">
        <f t="shared" si="50"/>
        <v>0</v>
      </c>
      <c r="BM14" s="36">
        <f t="shared" si="50"/>
        <v>0</v>
      </c>
      <c r="BN14" s="36">
        <f t="shared" si="50"/>
        <v>0</v>
      </c>
      <c r="BO14" s="36">
        <f t="shared" si="50"/>
        <v>0</v>
      </c>
      <c r="BP14" s="36">
        <f t="shared" si="50"/>
        <v>0</v>
      </c>
      <c r="BQ14" s="36">
        <f t="shared" si="50"/>
        <v>0</v>
      </c>
      <c r="BR14" s="36">
        <f t="shared" si="50"/>
        <v>0</v>
      </c>
      <c r="BS14" s="36">
        <f t="shared" si="50"/>
        <v>0</v>
      </c>
      <c r="BT14" s="36">
        <f t="shared" si="50"/>
        <v>0</v>
      </c>
      <c r="BU14" s="36">
        <f t="shared" si="50"/>
        <v>0</v>
      </c>
      <c r="BV14" s="36">
        <f t="shared" si="50"/>
        <v>0</v>
      </c>
      <c r="BW14" s="36">
        <f t="shared" si="50"/>
        <v>0</v>
      </c>
      <c r="BX14" s="36">
        <f t="shared" si="50"/>
        <v>0</v>
      </c>
      <c r="BY14" s="36">
        <f t="shared" si="50"/>
        <v>0</v>
      </c>
      <c r="BZ14" s="36">
        <f t="shared" ref="BZ14:CR14" si="56">SUM(BZ9,BZ13)</f>
        <v>0</v>
      </c>
      <c r="CA14" s="36">
        <f t="shared" si="56"/>
        <v>0</v>
      </c>
      <c r="CB14" s="36">
        <f t="shared" si="56"/>
        <v>0</v>
      </c>
      <c r="CC14" s="36">
        <f t="shared" si="56"/>
        <v>0</v>
      </c>
      <c r="CD14" s="36">
        <f t="shared" si="56"/>
        <v>0</v>
      </c>
      <c r="CE14" s="36">
        <f t="shared" si="56"/>
        <v>0</v>
      </c>
      <c r="CF14" s="36">
        <f t="shared" si="56"/>
        <v>0</v>
      </c>
      <c r="CG14" s="36">
        <f t="shared" si="56"/>
        <v>0</v>
      </c>
      <c r="CH14" s="36">
        <f t="shared" si="56"/>
        <v>0</v>
      </c>
      <c r="CI14" s="36">
        <f t="shared" si="56"/>
        <v>0</v>
      </c>
      <c r="CJ14" s="36">
        <f t="shared" si="56"/>
        <v>0</v>
      </c>
      <c r="CK14" s="36">
        <f t="shared" si="56"/>
        <v>0</v>
      </c>
      <c r="CL14" s="36">
        <f t="shared" si="56"/>
        <v>0</v>
      </c>
      <c r="CM14" s="36">
        <f t="shared" si="56"/>
        <v>0</v>
      </c>
      <c r="CN14" s="36">
        <f t="shared" si="56"/>
        <v>0</v>
      </c>
      <c r="CO14" s="36">
        <f t="shared" si="56"/>
        <v>0</v>
      </c>
      <c r="CP14" s="36">
        <f t="shared" si="56"/>
        <v>0</v>
      </c>
      <c r="CQ14" s="36">
        <f t="shared" si="56"/>
        <v>0</v>
      </c>
      <c r="CR14" s="36">
        <f t="shared" si="56"/>
        <v>0</v>
      </c>
      <c r="CS14" s="36">
        <f>SUM(CS9,CS13)</f>
        <v>225092627.00000012</v>
      </c>
    </row>
    <row r="15" spans="1:97" ht="18" customHeight="1">
      <c r="A15" s="12" t="s">
        <v>11</v>
      </c>
      <c r="B15" s="13">
        <f t="shared" ref="B15:C15" si="57">+B3-B9</f>
        <v>-18548300</v>
      </c>
      <c r="C15" s="38">
        <f t="shared" si="57"/>
        <v>0</v>
      </c>
      <c r="D15" s="38">
        <f t="shared" ref="D15:E15" si="58">+D3-D9</f>
        <v>0</v>
      </c>
      <c r="E15" s="38">
        <f t="shared" si="58"/>
        <v>0</v>
      </c>
      <c r="F15" s="38">
        <f t="shared" ref="F15:H15" si="59">+F3-F9</f>
        <v>1784275.0000000002</v>
      </c>
      <c r="G15" s="38">
        <f t="shared" si="59"/>
        <v>0</v>
      </c>
      <c r="H15" s="38">
        <f t="shared" si="59"/>
        <v>0</v>
      </c>
      <c r="I15" s="38">
        <f t="shared" ref="I15:K15" si="60">+I3-I9</f>
        <v>0</v>
      </c>
      <c r="J15" s="38">
        <f t="shared" si="60"/>
        <v>0</v>
      </c>
      <c r="K15" s="38">
        <f t="shared" si="60"/>
        <v>0</v>
      </c>
      <c r="L15" s="38">
        <f t="shared" ref="L15:O15" si="61">+L3-L9</f>
        <v>0</v>
      </c>
      <c r="M15" s="38">
        <f t="shared" si="61"/>
        <v>0</v>
      </c>
      <c r="N15" s="38">
        <f t="shared" si="61"/>
        <v>0</v>
      </c>
      <c r="O15" s="38">
        <f t="shared" si="61"/>
        <v>0</v>
      </c>
      <c r="P15" s="38">
        <f t="shared" ref="P15:R15" si="62">+P3-P9</f>
        <v>0</v>
      </c>
      <c r="Q15" s="38">
        <f t="shared" si="62"/>
        <v>0</v>
      </c>
      <c r="R15" s="38">
        <f t="shared" si="62"/>
        <v>245425.64</v>
      </c>
      <c r="S15" s="38">
        <f t="shared" ref="S15:T15" si="63">+S3-S9</f>
        <v>0</v>
      </c>
      <c r="T15" s="38">
        <f t="shared" si="63"/>
        <v>0</v>
      </c>
      <c r="U15" s="38">
        <f t="shared" ref="U15:BY15" si="64">+U3-U9</f>
        <v>0</v>
      </c>
      <c r="V15" s="38">
        <f t="shared" si="64"/>
        <v>0</v>
      </c>
      <c r="W15" s="38">
        <f t="shared" si="64"/>
        <v>0</v>
      </c>
      <c r="X15" s="38">
        <f t="shared" si="64"/>
        <v>0</v>
      </c>
      <c r="Y15" s="40">
        <f t="shared" si="64"/>
        <v>-2297877.17</v>
      </c>
      <c r="Z15" s="38">
        <f t="shared" si="64"/>
        <v>0</v>
      </c>
      <c r="AA15" s="38">
        <f t="shared" si="64"/>
        <v>0</v>
      </c>
      <c r="AB15" s="38">
        <f t="shared" si="64"/>
        <v>0</v>
      </c>
      <c r="AC15" s="38">
        <f t="shared" si="64"/>
        <v>0</v>
      </c>
      <c r="AD15" s="40">
        <f t="shared" si="64"/>
        <v>0</v>
      </c>
      <c r="AE15" s="38">
        <f t="shared" si="64"/>
        <v>0</v>
      </c>
      <c r="AF15" s="38">
        <f t="shared" si="64"/>
        <v>0</v>
      </c>
      <c r="AG15" s="38">
        <f t="shared" si="64"/>
        <v>0</v>
      </c>
      <c r="AH15" s="38">
        <f t="shared" si="64"/>
        <v>0</v>
      </c>
      <c r="AI15" s="38">
        <f t="shared" si="64"/>
        <v>0</v>
      </c>
      <c r="AJ15" s="40">
        <f t="shared" si="64"/>
        <v>-555192.32000000007</v>
      </c>
      <c r="AK15" s="38">
        <f t="shared" si="64"/>
        <v>0</v>
      </c>
      <c r="AL15" s="38">
        <f t="shared" si="64"/>
        <v>0</v>
      </c>
      <c r="AM15" s="38">
        <f t="shared" si="64"/>
        <v>0</v>
      </c>
      <c r="AN15" s="38">
        <f t="shared" ref="AN15:AP15" si="65">+AN3-AN9</f>
        <v>0</v>
      </c>
      <c r="AO15" s="38">
        <f t="shared" si="65"/>
        <v>0</v>
      </c>
      <c r="AP15" s="38">
        <f t="shared" si="65"/>
        <v>0</v>
      </c>
      <c r="AQ15" s="38">
        <f t="shared" ref="AQ15:AU15" si="66">+AQ3-AQ9</f>
        <v>0</v>
      </c>
      <c r="AR15" s="38">
        <f t="shared" si="66"/>
        <v>0</v>
      </c>
      <c r="AS15" s="38">
        <f t="shared" si="66"/>
        <v>0</v>
      </c>
      <c r="AT15" s="38">
        <f t="shared" si="66"/>
        <v>0</v>
      </c>
      <c r="AU15" s="38">
        <f t="shared" si="66"/>
        <v>34500</v>
      </c>
      <c r="AV15" s="38">
        <f t="shared" ref="AV15:AY15" si="67">+AV3-AV9</f>
        <v>0</v>
      </c>
      <c r="AW15" s="38">
        <f t="shared" si="67"/>
        <v>0</v>
      </c>
      <c r="AX15" s="38">
        <f t="shared" si="67"/>
        <v>0</v>
      </c>
      <c r="AY15" s="38">
        <f t="shared" si="67"/>
        <v>0</v>
      </c>
      <c r="AZ15" s="38">
        <f t="shared" ref="AZ15:BB15" si="68">+AZ3-AZ9</f>
        <v>0</v>
      </c>
      <c r="BA15" s="38">
        <f t="shared" si="68"/>
        <v>0</v>
      </c>
      <c r="BB15" s="38">
        <f t="shared" si="68"/>
        <v>0</v>
      </c>
      <c r="BC15" s="38">
        <f t="shared" ref="BC15" si="69">+BC3-BC9</f>
        <v>0</v>
      </c>
      <c r="BD15" s="38">
        <f t="shared" si="64"/>
        <v>0</v>
      </c>
      <c r="BE15" s="38">
        <f t="shared" si="64"/>
        <v>0</v>
      </c>
      <c r="BF15" s="38">
        <f t="shared" si="64"/>
        <v>0</v>
      </c>
      <c r="BG15" s="38">
        <f t="shared" si="64"/>
        <v>0</v>
      </c>
      <c r="BH15" s="38">
        <f t="shared" si="64"/>
        <v>0</v>
      </c>
      <c r="BI15" s="38">
        <f t="shared" si="64"/>
        <v>0</v>
      </c>
      <c r="BJ15" s="38">
        <f t="shared" si="64"/>
        <v>0</v>
      </c>
      <c r="BK15" s="38">
        <f t="shared" si="64"/>
        <v>0</v>
      </c>
      <c r="BL15" s="38">
        <f t="shared" si="64"/>
        <v>0</v>
      </c>
      <c r="BM15" s="38">
        <f t="shared" si="64"/>
        <v>0</v>
      </c>
      <c r="BN15" s="38">
        <f t="shared" si="64"/>
        <v>0</v>
      </c>
      <c r="BO15" s="38">
        <f t="shared" si="64"/>
        <v>0</v>
      </c>
      <c r="BP15" s="38">
        <f t="shared" si="64"/>
        <v>0</v>
      </c>
      <c r="BQ15" s="38">
        <f t="shared" si="64"/>
        <v>0</v>
      </c>
      <c r="BR15" s="38">
        <f t="shared" si="64"/>
        <v>0</v>
      </c>
      <c r="BS15" s="38">
        <f t="shared" si="64"/>
        <v>0</v>
      </c>
      <c r="BT15" s="38">
        <f t="shared" si="64"/>
        <v>0</v>
      </c>
      <c r="BU15" s="38">
        <f t="shared" si="64"/>
        <v>0</v>
      </c>
      <c r="BV15" s="38">
        <f t="shared" si="64"/>
        <v>0</v>
      </c>
      <c r="BW15" s="38">
        <f t="shared" si="64"/>
        <v>0</v>
      </c>
      <c r="BX15" s="38">
        <f t="shared" si="64"/>
        <v>0</v>
      </c>
      <c r="BY15" s="38">
        <f t="shared" si="64"/>
        <v>0</v>
      </c>
      <c r="BZ15" s="38">
        <f t="shared" ref="BZ15:CR15" si="70">+BZ3-BZ9</f>
        <v>0</v>
      </c>
      <c r="CA15" s="38">
        <f t="shared" si="70"/>
        <v>0</v>
      </c>
      <c r="CB15" s="38">
        <f t="shared" si="70"/>
        <v>0</v>
      </c>
      <c r="CC15" s="38">
        <f t="shared" si="70"/>
        <v>0</v>
      </c>
      <c r="CD15" s="38">
        <f t="shared" si="70"/>
        <v>0</v>
      </c>
      <c r="CE15" s="38">
        <f t="shared" si="70"/>
        <v>0</v>
      </c>
      <c r="CF15" s="38">
        <f t="shared" si="70"/>
        <v>0</v>
      </c>
      <c r="CG15" s="38">
        <f t="shared" si="70"/>
        <v>0</v>
      </c>
      <c r="CH15" s="38">
        <f t="shared" si="70"/>
        <v>0</v>
      </c>
      <c r="CI15" s="38">
        <f t="shared" si="70"/>
        <v>0</v>
      </c>
      <c r="CJ15" s="38">
        <f t="shared" si="70"/>
        <v>0</v>
      </c>
      <c r="CK15" s="38">
        <f t="shared" si="70"/>
        <v>0</v>
      </c>
      <c r="CL15" s="38">
        <f t="shared" si="70"/>
        <v>0</v>
      </c>
      <c r="CM15" s="38">
        <f t="shared" si="70"/>
        <v>0</v>
      </c>
      <c r="CN15" s="38">
        <f t="shared" si="70"/>
        <v>0</v>
      </c>
      <c r="CO15" s="38">
        <f t="shared" si="70"/>
        <v>0</v>
      </c>
      <c r="CP15" s="38">
        <f t="shared" si="70"/>
        <v>0</v>
      </c>
      <c r="CQ15" s="38">
        <f t="shared" si="70"/>
        <v>0</v>
      </c>
      <c r="CR15" s="38">
        <f t="shared" si="70"/>
        <v>0</v>
      </c>
      <c r="CS15" s="40">
        <f>+CS3-CS9</f>
        <v>-19337168.850000024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71">SUM(B19:B20)</f>
        <v>1400000</v>
      </c>
      <c r="C17" s="43">
        <f t="shared" si="71"/>
        <v>0</v>
      </c>
      <c r="D17" s="43">
        <f t="shared" ref="D17" si="72">SUM(D19:D20)</f>
        <v>0</v>
      </c>
      <c r="E17" s="43">
        <f t="shared" ref="E17" si="73">SUM(E19:E20)</f>
        <v>0</v>
      </c>
      <c r="F17" s="43">
        <f t="shared" ref="F17:H17" si="74">SUM(F19:F20)</f>
        <v>0</v>
      </c>
      <c r="G17" s="43">
        <f t="shared" si="74"/>
        <v>0</v>
      </c>
      <c r="H17" s="43">
        <f t="shared" si="74"/>
        <v>0</v>
      </c>
      <c r="I17" s="43">
        <f t="shared" ref="I17:K17" si="75">SUM(I19:I20)</f>
        <v>0</v>
      </c>
      <c r="J17" s="43">
        <f t="shared" si="75"/>
        <v>0</v>
      </c>
      <c r="K17" s="43">
        <f t="shared" si="75"/>
        <v>0</v>
      </c>
      <c r="L17" s="43">
        <f t="shared" ref="L17:O17" si="76">SUM(L19:L20)</f>
        <v>0</v>
      </c>
      <c r="M17" s="43">
        <f t="shared" si="76"/>
        <v>0</v>
      </c>
      <c r="N17" s="43">
        <f t="shared" si="76"/>
        <v>0</v>
      </c>
      <c r="O17" s="43">
        <f t="shared" si="76"/>
        <v>0</v>
      </c>
      <c r="P17" s="43">
        <f t="shared" ref="P17:R17" si="77">SUM(P19:P20)</f>
        <v>0</v>
      </c>
      <c r="Q17" s="43">
        <f t="shared" si="77"/>
        <v>0</v>
      </c>
      <c r="R17" s="43">
        <f t="shared" si="77"/>
        <v>0</v>
      </c>
      <c r="S17" s="43">
        <f t="shared" ref="S17:T17" si="78">SUM(S19:S20)</f>
        <v>0</v>
      </c>
      <c r="T17" s="43">
        <f t="shared" si="78"/>
        <v>0</v>
      </c>
      <c r="U17" s="43">
        <f t="shared" ref="U17:BY17" si="79">SUM(U19:U20)</f>
        <v>0</v>
      </c>
      <c r="V17" s="43">
        <f t="shared" si="79"/>
        <v>0</v>
      </c>
      <c r="W17" s="43">
        <f t="shared" si="79"/>
        <v>0</v>
      </c>
      <c r="X17" s="43">
        <f t="shared" si="79"/>
        <v>0</v>
      </c>
      <c r="Y17" s="43">
        <f t="shared" si="79"/>
        <v>0</v>
      </c>
      <c r="Z17" s="43">
        <f t="shared" si="79"/>
        <v>0</v>
      </c>
      <c r="AA17" s="43">
        <f t="shared" si="79"/>
        <v>0</v>
      </c>
      <c r="AB17" s="43">
        <f t="shared" si="79"/>
        <v>0</v>
      </c>
      <c r="AC17" s="43">
        <f t="shared" si="79"/>
        <v>0</v>
      </c>
      <c r="AD17" s="66">
        <f t="shared" si="79"/>
        <v>-27000</v>
      </c>
      <c r="AE17" s="43">
        <f t="shared" si="79"/>
        <v>0</v>
      </c>
      <c r="AF17" s="43">
        <f t="shared" si="79"/>
        <v>0</v>
      </c>
      <c r="AG17" s="66">
        <f t="shared" si="79"/>
        <v>-230000</v>
      </c>
      <c r="AH17" s="43">
        <f t="shared" si="79"/>
        <v>0</v>
      </c>
      <c r="AI17" s="43">
        <f t="shared" si="79"/>
        <v>0</v>
      </c>
      <c r="AJ17" s="43">
        <f t="shared" si="79"/>
        <v>0</v>
      </c>
      <c r="AK17" s="43">
        <f t="shared" si="79"/>
        <v>0</v>
      </c>
      <c r="AL17" s="43">
        <f t="shared" si="79"/>
        <v>0</v>
      </c>
      <c r="AM17" s="43">
        <f t="shared" si="79"/>
        <v>0</v>
      </c>
      <c r="AN17" s="43">
        <f t="shared" ref="AN17:AP17" si="80">SUM(AN19:AN20)</f>
        <v>0</v>
      </c>
      <c r="AO17" s="43">
        <f t="shared" si="80"/>
        <v>0</v>
      </c>
      <c r="AP17" s="43">
        <f t="shared" si="80"/>
        <v>0</v>
      </c>
      <c r="AQ17" s="43">
        <f t="shared" ref="AQ17:AU17" si="81">SUM(AQ19:AQ20)</f>
        <v>0</v>
      </c>
      <c r="AR17" s="43">
        <f t="shared" si="81"/>
        <v>0</v>
      </c>
      <c r="AS17" s="66">
        <f t="shared" si="81"/>
        <v>-28000</v>
      </c>
      <c r="AT17" s="43">
        <f t="shared" si="81"/>
        <v>0</v>
      </c>
      <c r="AU17" s="43">
        <f t="shared" si="81"/>
        <v>0</v>
      </c>
      <c r="AV17" s="43">
        <f t="shared" ref="AV17:AY17" si="82">SUM(AV19:AV20)</f>
        <v>0</v>
      </c>
      <c r="AW17" s="66">
        <f t="shared" si="82"/>
        <v>-13392</v>
      </c>
      <c r="AX17" s="43">
        <f t="shared" si="82"/>
        <v>0</v>
      </c>
      <c r="AY17" s="43">
        <f t="shared" si="82"/>
        <v>0</v>
      </c>
      <c r="AZ17" s="43">
        <f t="shared" ref="AZ17:BB17" si="83">SUM(AZ19:AZ20)</f>
        <v>0</v>
      </c>
      <c r="BA17" s="43">
        <f t="shared" si="83"/>
        <v>0</v>
      </c>
      <c r="BB17" s="43">
        <f t="shared" si="83"/>
        <v>0</v>
      </c>
      <c r="BC17" s="43">
        <f t="shared" ref="BC17" si="84">SUM(BC19:BC20)</f>
        <v>0</v>
      </c>
      <c r="BD17" s="43">
        <f t="shared" si="79"/>
        <v>0</v>
      </c>
      <c r="BE17" s="43">
        <f t="shared" si="79"/>
        <v>0</v>
      </c>
      <c r="BF17" s="43">
        <f t="shared" si="79"/>
        <v>0</v>
      </c>
      <c r="BG17" s="43">
        <f t="shared" si="79"/>
        <v>0</v>
      </c>
      <c r="BH17" s="43">
        <f t="shared" si="79"/>
        <v>0</v>
      </c>
      <c r="BI17" s="43">
        <f t="shared" si="79"/>
        <v>0</v>
      </c>
      <c r="BJ17" s="43">
        <f t="shared" si="79"/>
        <v>0</v>
      </c>
      <c r="BK17" s="43">
        <f t="shared" si="79"/>
        <v>0</v>
      </c>
      <c r="BL17" s="43">
        <f t="shared" si="79"/>
        <v>0</v>
      </c>
      <c r="BM17" s="43">
        <f t="shared" si="79"/>
        <v>0</v>
      </c>
      <c r="BN17" s="43">
        <f t="shared" si="79"/>
        <v>0</v>
      </c>
      <c r="BO17" s="43">
        <f t="shared" si="79"/>
        <v>0</v>
      </c>
      <c r="BP17" s="43">
        <f t="shared" si="79"/>
        <v>0</v>
      </c>
      <c r="BQ17" s="43">
        <f t="shared" si="79"/>
        <v>0</v>
      </c>
      <c r="BR17" s="43">
        <f t="shared" si="79"/>
        <v>0</v>
      </c>
      <c r="BS17" s="43">
        <f t="shared" si="79"/>
        <v>0</v>
      </c>
      <c r="BT17" s="43">
        <f t="shared" si="79"/>
        <v>0</v>
      </c>
      <c r="BU17" s="43">
        <f t="shared" si="79"/>
        <v>0</v>
      </c>
      <c r="BV17" s="43">
        <f t="shared" si="79"/>
        <v>0</v>
      </c>
      <c r="BW17" s="43">
        <f t="shared" si="79"/>
        <v>0</v>
      </c>
      <c r="BX17" s="43">
        <f t="shared" si="79"/>
        <v>0</v>
      </c>
      <c r="BY17" s="43">
        <f t="shared" si="79"/>
        <v>0</v>
      </c>
      <c r="BZ17" s="43">
        <f t="shared" ref="BZ17:CR17" si="85">SUM(BZ19:BZ20)</f>
        <v>0</v>
      </c>
      <c r="CA17" s="43">
        <f t="shared" si="85"/>
        <v>0</v>
      </c>
      <c r="CB17" s="43">
        <f t="shared" si="85"/>
        <v>0</v>
      </c>
      <c r="CC17" s="43">
        <f t="shared" si="85"/>
        <v>0</v>
      </c>
      <c r="CD17" s="43">
        <f t="shared" si="85"/>
        <v>0</v>
      </c>
      <c r="CE17" s="43">
        <f t="shared" si="85"/>
        <v>0</v>
      </c>
      <c r="CF17" s="43">
        <f t="shared" si="85"/>
        <v>0</v>
      </c>
      <c r="CG17" s="43">
        <f t="shared" si="85"/>
        <v>0</v>
      </c>
      <c r="CH17" s="43">
        <f t="shared" si="85"/>
        <v>0</v>
      </c>
      <c r="CI17" s="43">
        <f t="shared" si="85"/>
        <v>0</v>
      </c>
      <c r="CJ17" s="43">
        <f t="shared" si="85"/>
        <v>0</v>
      </c>
      <c r="CK17" s="43">
        <f t="shared" si="85"/>
        <v>0</v>
      </c>
      <c r="CL17" s="43">
        <f t="shared" si="85"/>
        <v>0</v>
      </c>
      <c r="CM17" s="43">
        <f t="shared" si="85"/>
        <v>0</v>
      </c>
      <c r="CN17" s="43">
        <f t="shared" si="85"/>
        <v>0</v>
      </c>
      <c r="CO17" s="43">
        <f t="shared" si="85"/>
        <v>0</v>
      </c>
      <c r="CP17" s="43">
        <f t="shared" si="85"/>
        <v>0</v>
      </c>
      <c r="CQ17" s="43">
        <f t="shared" si="85"/>
        <v>0</v>
      </c>
      <c r="CR17" s="43">
        <f t="shared" si="85"/>
        <v>0</v>
      </c>
      <c r="CS17" s="43">
        <f>SUM(CS19:CS20)</f>
        <v>1101608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600000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501608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86">SUM(C23:C24)</f>
        <v>0</v>
      </c>
      <c r="D21" s="42">
        <f t="shared" si="86"/>
        <v>0</v>
      </c>
      <c r="E21" s="42">
        <f t="shared" si="86"/>
        <v>0</v>
      </c>
      <c r="F21" s="42">
        <f t="shared" si="86"/>
        <v>0</v>
      </c>
      <c r="G21" s="42">
        <f t="shared" si="86"/>
        <v>0</v>
      </c>
      <c r="H21" s="42">
        <f t="shared" si="86"/>
        <v>0</v>
      </c>
      <c r="I21" s="42">
        <f t="shared" ref="I21:K21" si="87">SUM(I23:I24)</f>
        <v>0</v>
      </c>
      <c r="J21" s="42">
        <f t="shared" si="87"/>
        <v>0</v>
      </c>
      <c r="K21" s="42">
        <f t="shared" si="87"/>
        <v>0</v>
      </c>
      <c r="L21" s="42">
        <f t="shared" ref="L21:O21" si="88">SUM(L23:L24)</f>
        <v>0</v>
      </c>
      <c r="M21" s="42">
        <f t="shared" si="88"/>
        <v>0</v>
      </c>
      <c r="N21" s="42">
        <f t="shared" si="88"/>
        <v>0</v>
      </c>
      <c r="O21" s="42">
        <f t="shared" si="88"/>
        <v>0</v>
      </c>
      <c r="P21" s="42">
        <f t="shared" ref="P21:R21" si="89">SUM(P23:P24)</f>
        <v>0</v>
      </c>
      <c r="Q21" s="42">
        <f t="shared" si="89"/>
        <v>0</v>
      </c>
      <c r="R21" s="42">
        <f t="shared" si="89"/>
        <v>0</v>
      </c>
      <c r="S21" s="42">
        <f t="shared" ref="S21:T21" si="90">SUM(S23:S24)</f>
        <v>0</v>
      </c>
      <c r="T21" s="42">
        <f t="shared" si="90"/>
        <v>0</v>
      </c>
      <c r="U21" s="42">
        <f t="shared" si="86"/>
        <v>0</v>
      </c>
      <c r="V21" s="42">
        <f t="shared" si="86"/>
        <v>0</v>
      </c>
      <c r="W21" s="42">
        <f t="shared" si="86"/>
        <v>0</v>
      </c>
      <c r="X21" s="42">
        <f t="shared" si="86"/>
        <v>0</v>
      </c>
      <c r="Y21" s="42">
        <f t="shared" si="86"/>
        <v>0</v>
      </c>
      <c r="Z21" s="42">
        <f t="shared" si="86"/>
        <v>0</v>
      </c>
      <c r="AA21" s="42">
        <f t="shared" si="86"/>
        <v>0</v>
      </c>
      <c r="AB21" s="42">
        <f t="shared" si="86"/>
        <v>0</v>
      </c>
      <c r="AC21" s="42">
        <f t="shared" si="86"/>
        <v>0</v>
      </c>
      <c r="AD21" s="42">
        <f t="shared" si="86"/>
        <v>0</v>
      </c>
      <c r="AE21" s="42">
        <f t="shared" si="86"/>
        <v>0</v>
      </c>
      <c r="AF21" s="42">
        <f t="shared" si="86"/>
        <v>0</v>
      </c>
      <c r="AG21" s="42">
        <f t="shared" si="86"/>
        <v>0</v>
      </c>
      <c r="AH21" s="42">
        <f t="shared" si="86"/>
        <v>0</v>
      </c>
      <c r="AI21" s="42">
        <f t="shared" si="86"/>
        <v>0</v>
      </c>
      <c r="AJ21" s="42">
        <f t="shared" si="86"/>
        <v>0</v>
      </c>
      <c r="AK21" s="42">
        <f t="shared" si="86"/>
        <v>0</v>
      </c>
      <c r="AL21" s="42">
        <f t="shared" si="86"/>
        <v>0</v>
      </c>
      <c r="AM21" s="42">
        <f t="shared" si="86"/>
        <v>0</v>
      </c>
      <c r="AN21" s="42">
        <f t="shared" ref="AN21:AP21" si="91">SUM(AN23:AN24)</f>
        <v>0</v>
      </c>
      <c r="AO21" s="42">
        <f t="shared" si="91"/>
        <v>0</v>
      </c>
      <c r="AP21" s="42">
        <f t="shared" si="91"/>
        <v>0</v>
      </c>
      <c r="AQ21" s="42">
        <f t="shared" ref="AQ21:AU21" si="92">SUM(AQ23:AQ24)</f>
        <v>0</v>
      </c>
      <c r="AR21" s="42">
        <f t="shared" si="92"/>
        <v>0</v>
      </c>
      <c r="AS21" s="42">
        <f t="shared" si="92"/>
        <v>0</v>
      </c>
      <c r="AT21" s="42">
        <f t="shared" si="92"/>
        <v>0</v>
      </c>
      <c r="AU21" s="42">
        <f t="shared" si="92"/>
        <v>0</v>
      </c>
      <c r="AV21" s="42">
        <f t="shared" ref="AV21:AY21" si="93">SUM(AV23:AV24)</f>
        <v>0</v>
      </c>
      <c r="AW21" s="42">
        <f t="shared" si="93"/>
        <v>0</v>
      </c>
      <c r="AX21" s="42">
        <f t="shared" si="93"/>
        <v>0</v>
      </c>
      <c r="AY21" s="42">
        <f t="shared" si="93"/>
        <v>0</v>
      </c>
      <c r="AZ21" s="42">
        <f t="shared" ref="AZ21:BB21" si="94">SUM(AZ23:AZ24)</f>
        <v>0</v>
      </c>
      <c r="BA21" s="42">
        <f t="shared" si="94"/>
        <v>0</v>
      </c>
      <c r="BB21" s="42">
        <f t="shared" si="94"/>
        <v>0</v>
      </c>
      <c r="BC21" s="42">
        <f t="shared" ref="BC21" si="95">SUM(BC23:BC24)</f>
        <v>0</v>
      </c>
      <c r="BD21" s="42">
        <f t="shared" si="86"/>
        <v>0</v>
      </c>
      <c r="BE21" s="42">
        <f t="shared" si="86"/>
        <v>0</v>
      </c>
      <c r="BF21" s="42">
        <f t="shared" si="86"/>
        <v>0</v>
      </c>
      <c r="BG21" s="42">
        <f t="shared" si="86"/>
        <v>0</v>
      </c>
      <c r="BH21" s="42">
        <f t="shared" si="86"/>
        <v>0</v>
      </c>
      <c r="BI21" s="42">
        <f t="shared" si="86"/>
        <v>0</v>
      </c>
      <c r="BJ21" s="42">
        <f t="shared" si="86"/>
        <v>0</v>
      </c>
      <c r="BK21" s="42">
        <f t="shared" si="86"/>
        <v>0</v>
      </c>
      <c r="BL21" s="42">
        <f t="shared" si="86"/>
        <v>0</v>
      </c>
      <c r="BM21" s="42">
        <f t="shared" si="86"/>
        <v>0</v>
      </c>
      <c r="BN21" s="42">
        <f t="shared" si="86"/>
        <v>0</v>
      </c>
      <c r="BO21" s="42">
        <f t="shared" ref="BO21:CR21" si="96">SUM(BO23:BO24)</f>
        <v>0</v>
      </c>
      <c r="BP21" s="42">
        <f t="shared" si="96"/>
        <v>0</v>
      </c>
      <c r="BQ21" s="42">
        <f t="shared" si="96"/>
        <v>0</v>
      </c>
      <c r="BR21" s="42">
        <f t="shared" si="96"/>
        <v>0</v>
      </c>
      <c r="BS21" s="42">
        <f t="shared" si="96"/>
        <v>0</v>
      </c>
      <c r="BT21" s="42">
        <f t="shared" si="96"/>
        <v>0</v>
      </c>
      <c r="BU21" s="42">
        <f t="shared" si="96"/>
        <v>0</v>
      </c>
      <c r="BV21" s="42">
        <f t="shared" si="96"/>
        <v>0</v>
      </c>
      <c r="BW21" s="42">
        <f t="shared" si="96"/>
        <v>0</v>
      </c>
      <c r="BX21" s="42">
        <f t="shared" si="96"/>
        <v>0</v>
      </c>
      <c r="BY21" s="42">
        <f t="shared" si="96"/>
        <v>0</v>
      </c>
      <c r="BZ21" s="42">
        <f t="shared" si="96"/>
        <v>0</v>
      </c>
      <c r="CA21" s="42">
        <f t="shared" si="96"/>
        <v>0</v>
      </c>
      <c r="CB21" s="42">
        <f t="shared" si="96"/>
        <v>0</v>
      </c>
      <c r="CC21" s="42">
        <f t="shared" si="96"/>
        <v>0</v>
      </c>
      <c r="CD21" s="42">
        <f t="shared" si="96"/>
        <v>0</v>
      </c>
      <c r="CE21" s="42">
        <f t="shared" si="96"/>
        <v>0</v>
      </c>
      <c r="CF21" s="42">
        <f t="shared" si="96"/>
        <v>0</v>
      </c>
      <c r="CG21" s="42">
        <f t="shared" si="96"/>
        <v>0</v>
      </c>
      <c r="CH21" s="42">
        <f t="shared" si="96"/>
        <v>0</v>
      </c>
      <c r="CI21" s="42">
        <f t="shared" si="96"/>
        <v>0</v>
      </c>
      <c r="CJ21" s="42">
        <f t="shared" si="96"/>
        <v>0</v>
      </c>
      <c r="CK21" s="42">
        <f t="shared" si="96"/>
        <v>0</v>
      </c>
      <c r="CL21" s="42">
        <f t="shared" si="96"/>
        <v>0</v>
      </c>
      <c r="CM21" s="42">
        <f t="shared" si="96"/>
        <v>0</v>
      </c>
      <c r="CN21" s="42">
        <f t="shared" si="96"/>
        <v>0</v>
      </c>
      <c r="CO21" s="42">
        <f t="shared" si="96"/>
        <v>0</v>
      </c>
      <c r="CP21" s="42">
        <f t="shared" si="96"/>
        <v>0</v>
      </c>
      <c r="CQ21" s="42">
        <f t="shared" si="96"/>
        <v>0</v>
      </c>
      <c r="CR21" s="42">
        <f t="shared" si="96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201935462.19</v>
      </c>
    </row>
    <row r="4" spans="1:2" ht="22.15" customHeight="1">
      <c r="A4" s="53" t="s">
        <v>38</v>
      </c>
      <c r="B4" s="54">
        <f>ROUND('Budżet 2025 - po zmianach'!$CS$3,2)</f>
        <v>201935462.19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221272631.03999999</v>
      </c>
    </row>
    <row r="8" spans="1:2" ht="22.15" customHeight="1">
      <c r="A8" s="53" t="s">
        <v>41</v>
      </c>
      <c r="B8" s="54">
        <f>ROUND('Budżet 2025 - po zmianach'!$CS$9,2)</f>
        <v>221272631.03999999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13952389.429999998</v>
      </c>
    </row>
    <row r="12" spans="1:2" ht="22.15" customHeight="1">
      <c r="A12" s="53" t="s">
        <v>43</v>
      </c>
      <c r="B12" s="54">
        <f>'Budżet 2025 - Wydatki'!$E$5</f>
        <v>13952389.429999998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2025-08-12T12:40:06Z</dcterms:modified>
  <cp:category>Budżet 2025</cp:category>
</cp:coreProperties>
</file>