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927"/>
  <workbookPr filterPrivacy="1" defaultThemeVersion="124226"/>
  <bookViews>
    <workbookView xWindow="240" yWindow="-108" windowWidth="14580" windowHeight="11640" tabRatio="575"/>
  </bookViews>
  <sheets>
    <sheet name="Kalkulator" sheetId="7" r:id="rId1"/>
  </sheets>
  <definedNames>
    <definedName name="Baza">#REF!</definedName>
    <definedName name="Baza2">#REF!</definedName>
  </definedNames>
  <calcPr calcId="171027"/>
</workbook>
</file>

<file path=xl/calcChain.xml><?xml version="1.0" encoding="utf-8"?>
<calcChain xmlns="http://schemas.openxmlformats.org/spreadsheetml/2006/main">
  <c r="AI21" i="7" l="1"/>
  <c r="AE20" i="7"/>
  <c r="AE17" i="7"/>
  <c r="AI16" i="7"/>
  <c r="AI12" i="7"/>
  <c r="AI9" i="7"/>
  <c r="AI8" i="7"/>
  <c r="E8" i="7"/>
  <c r="E9" i="7"/>
  <c r="E10" i="7"/>
  <c r="E11" i="7"/>
  <c r="E12" i="7"/>
  <c r="E13" i="7"/>
  <c r="E14" i="7"/>
  <c r="E15" i="7"/>
  <c r="E16" i="7"/>
  <c r="E17" i="7"/>
  <c r="E18" i="7"/>
  <c r="E19" i="7"/>
  <c r="E20" i="7"/>
  <c r="E21" i="7"/>
  <c r="E22" i="7"/>
  <c r="E23" i="7"/>
  <c r="AJ15" i="7"/>
  <c r="AF15" i="7"/>
  <c r="Z24" i="7"/>
  <c r="AB24" i="7"/>
  <c r="AA24" i="7"/>
  <c r="Y24" i="7"/>
  <c r="AH23" i="7"/>
  <c r="AE23" i="7"/>
  <c r="K23" i="7"/>
  <c r="AL23" i="7"/>
  <c r="AI23" i="7"/>
  <c r="AH22" i="7"/>
  <c r="AF22" i="7"/>
  <c r="AE22" i="7"/>
  <c r="K22" i="7"/>
  <c r="AL22" i="7"/>
  <c r="G22" i="7"/>
  <c r="AJ22" i="7"/>
  <c r="AI22" i="7"/>
  <c r="AH21" i="7"/>
  <c r="AE21" i="7"/>
  <c r="K21" i="7"/>
  <c r="AL21" i="7"/>
  <c r="AH20" i="7"/>
  <c r="AF20" i="7"/>
  <c r="K20" i="7"/>
  <c r="AL20" i="7"/>
  <c r="G20" i="7"/>
  <c r="AJ20" i="7"/>
  <c r="AH19" i="7"/>
  <c r="AF19" i="7"/>
  <c r="AE19" i="7"/>
  <c r="K19" i="7"/>
  <c r="AL19" i="7"/>
  <c r="G19" i="7"/>
  <c r="AJ19" i="7"/>
  <c r="AI19" i="7"/>
  <c r="AH18" i="7"/>
  <c r="AE18" i="7"/>
  <c r="K18" i="7"/>
  <c r="AL18" i="7"/>
  <c r="AI18" i="7"/>
  <c r="AH17" i="7"/>
  <c r="AF17" i="7"/>
  <c r="K17" i="7"/>
  <c r="AL17" i="7"/>
  <c r="G17" i="7"/>
  <c r="AJ17" i="7"/>
  <c r="AI17" i="7"/>
  <c r="AH16" i="7"/>
  <c r="AF16" i="7"/>
  <c r="K16" i="7"/>
  <c r="AL16" i="7"/>
  <c r="G16" i="7"/>
  <c r="AJ16" i="7"/>
  <c r="AH15" i="7"/>
  <c r="AE15" i="7"/>
  <c r="K15" i="7"/>
  <c r="AL15" i="7"/>
  <c r="AI15" i="7"/>
  <c r="AH14" i="7"/>
  <c r="AF14" i="7"/>
  <c r="AE14" i="7"/>
  <c r="K14" i="7"/>
  <c r="AL14" i="7"/>
  <c r="G14" i="7"/>
  <c r="AJ14" i="7"/>
  <c r="AI14" i="7"/>
  <c r="AH13" i="7"/>
  <c r="AF13" i="7"/>
  <c r="AE13" i="7"/>
  <c r="K13" i="7"/>
  <c r="AL13" i="7"/>
  <c r="G13" i="7"/>
  <c r="AJ13" i="7"/>
  <c r="AI13" i="7"/>
  <c r="AH12" i="7"/>
  <c r="K12" i="7"/>
  <c r="AL12" i="7"/>
  <c r="AH11" i="7"/>
  <c r="AG11" i="7"/>
  <c r="AG24" i="7"/>
  <c r="AF11" i="7"/>
  <c r="AE11" i="7"/>
  <c r="K11" i="7"/>
  <c r="AL11" i="7"/>
  <c r="I11" i="7"/>
  <c r="AK11" i="7"/>
  <c r="AK24" i="7"/>
  <c r="G11" i="7"/>
  <c r="AJ11" i="7"/>
  <c r="AI11" i="7"/>
  <c r="AH10" i="7"/>
  <c r="AF10" i="7"/>
  <c r="AE10" i="7"/>
  <c r="K10" i="7"/>
  <c r="AL10" i="7"/>
  <c r="G10" i="7"/>
  <c r="AJ10" i="7"/>
  <c r="AI10" i="7"/>
  <c r="AH9" i="7"/>
  <c r="K9" i="7"/>
  <c r="AL9" i="7"/>
  <c r="AH8" i="7"/>
  <c r="AH24" i="7"/>
  <c r="K8" i="7"/>
  <c r="AL8" i="7"/>
  <c r="AF24" i="7"/>
  <c r="AE8" i="7"/>
  <c r="AE9" i="7"/>
  <c r="AE12" i="7"/>
  <c r="AE16" i="7"/>
  <c r="AI20" i="7"/>
  <c r="AL24" i="7"/>
  <c r="Y25" i="7"/>
  <c r="AJ24" i="7"/>
  <c r="AI24" i="7"/>
  <c r="I26" i="7"/>
  <c r="AE24" i="7"/>
  <c r="I24" i="7"/>
</calcChain>
</file>

<file path=xl/sharedStrings.xml><?xml version="1.0" encoding="utf-8"?>
<sst xmlns="http://schemas.openxmlformats.org/spreadsheetml/2006/main" count="74" uniqueCount="42">
  <si>
    <t>Lp.</t>
  </si>
  <si>
    <t>Taryfa</t>
  </si>
  <si>
    <t>C11</t>
  </si>
  <si>
    <t>G11</t>
  </si>
  <si>
    <t>C12b</t>
  </si>
  <si>
    <t>C12a</t>
  </si>
  <si>
    <t>R</t>
  </si>
  <si>
    <t>C21</t>
  </si>
  <si>
    <t>B21</t>
  </si>
  <si>
    <t>B22</t>
  </si>
  <si>
    <t>B11</t>
  </si>
  <si>
    <t>B23</t>
  </si>
  <si>
    <t>C22a</t>
  </si>
  <si>
    <t>C22b</t>
  </si>
  <si>
    <t>G12</t>
  </si>
  <si>
    <t>O11</t>
  </si>
  <si>
    <t>O12</t>
  </si>
  <si>
    <t>G12g</t>
  </si>
  <si>
    <t>Szacowane roczne zapotrzebowanie na energię el. dla wszystkich Odbiorców Końcowych [kWh]</t>
  </si>
  <si>
    <t>Ilość PPE</t>
  </si>
  <si>
    <t>Strefa I</t>
  </si>
  <si>
    <t>Strefa II</t>
  </si>
  <si>
    <t>Strefa III</t>
  </si>
  <si>
    <t>Kalkulator ceny oferty</t>
  </si>
  <si>
    <t>Oferowane ceny jednostkowe</t>
  </si>
  <si>
    <t>Koszt netto dla strefy I</t>
  </si>
  <si>
    <t>Koszt netto dla strefy II</t>
  </si>
  <si>
    <t>Koszt netto dla strefy III</t>
  </si>
  <si>
    <t>Koszt netto - opłata handlowa</t>
  </si>
  <si>
    <t>Koszt brutto dla strefy I</t>
  </si>
  <si>
    <t>Koszt brutto dla strefy II</t>
  </si>
  <si>
    <t>Koszt brutto dla strefy III</t>
  </si>
  <si>
    <t>Koszt brutto - opłata handlowa</t>
  </si>
  <si>
    <t>Opłata handlowa</t>
  </si>
  <si>
    <t>[netto]</t>
  </si>
  <si>
    <t>[brutto]</t>
  </si>
  <si>
    <t>[zł/MWh]</t>
  </si>
  <si>
    <t>[zł/m-e]</t>
  </si>
  <si>
    <t>[kWh]</t>
  </si>
  <si>
    <t>Cena oferty - netto [zł]</t>
  </si>
  <si>
    <t>VAT [%]</t>
  </si>
  <si>
    <t>Cena oferty - brutto [zł]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</si>
</sst>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81" formatCode="#,##0.000"/>
  </numFmts>
  <fonts count="17">
    <font>
      <sz val="10"/>
      <name val="Arial CE"/>
      <charset val="238"/>
    </font>
    <font>
      <sz val="10"/>
      <name val="Arial CE"/>
      <charset val="238"/>
    </font>
    <font>
      <sz val="10"/>
      <name val="Arial CE"/>
      <family val="2"/>
      <charset val="238"/>
    </font>
    <font>
      <sz val="10"/>
      <name val="Calibri"/>
      <family val="2"/>
      <charset val="238"/>
    </font>
    <font>
      <sz val="10"/>
      <color indexed="8"/>
      <name val="Calibri"/>
      <family val="2"/>
      <charset val="238"/>
    </font>
    <font>
      <sz val="12"/>
      <name val="Calibri"/>
      <family val="2"/>
      <charset val="238"/>
    </font>
    <font>
      <b/>
      <sz val="10"/>
      <name val="Calibri"/>
      <family val="2"/>
      <charset val="238"/>
    </font>
    <font>
      <b/>
      <sz val="12"/>
      <name val="Calibri"/>
      <family val="2"/>
      <charset val="238"/>
    </font>
    <font>
      <b/>
      <sz val="14"/>
      <name val="Calibri"/>
      <family val="2"/>
      <charset val="238"/>
    </font>
    <font>
      <b/>
      <sz val="16"/>
      <name val="Calibri"/>
      <family val="2"/>
      <charset val="238"/>
    </font>
    <font>
      <i/>
      <sz val="12"/>
      <name val="Calibri"/>
      <family val="2"/>
      <charset val="238"/>
    </font>
    <font>
      <sz val="11"/>
      <name val="Calibri"/>
      <family val="2"/>
      <charset val="238"/>
    </font>
    <font>
      <u/>
      <sz val="10"/>
      <color rgb="FF0000FF"/>
      <name val="Arial CE1"/>
      <charset val="238"/>
    </font>
    <font>
      <sz val="11"/>
      <color theme="1"/>
      <name val="Calibri"/>
      <family val="2"/>
      <scheme val="minor"/>
    </font>
    <font>
      <sz val="12"/>
      <color rgb="FFFF0000"/>
      <name val="Calibri"/>
      <family val="2"/>
      <charset val="238"/>
    </font>
    <font>
      <i/>
      <sz val="9"/>
      <color rgb="FFFF0000"/>
      <name val="Calibri"/>
      <family val="2"/>
      <charset val="238"/>
    </font>
    <font>
      <b/>
      <sz val="14"/>
      <color rgb="FFFF0000"/>
      <name val="Calibri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CC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rgb="FFC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C00000"/>
      </right>
      <top style="thin">
        <color indexed="64"/>
      </top>
      <bottom/>
      <diagonal/>
    </border>
    <border>
      <left style="medium">
        <color rgb="FFC00000"/>
      </left>
      <right style="thin">
        <color rgb="FFC00000"/>
      </right>
      <top style="thin">
        <color rgb="FFC00000"/>
      </top>
      <bottom style="dotted">
        <color rgb="FFC00000"/>
      </bottom>
      <diagonal/>
    </border>
    <border>
      <left style="thin">
        <color rgb="FFC00000"/>
      </left>
      <right style="thin">
        <color rgb="FFC00000"/>
      </right>
      <top style="thin">
        <color rgb="FFC00000"/>
      </top>
      <bottom style="dotted">
        <color rgb="FFC00000"/>
      </bottom>
      <diagonal/>
    </border>
    <border>
      <left/>
      <right/>
      <top style="thin">
        <color rgb="FFC00000"/>
      </top>
      <bottom/>
      <diagonal/>
    </border>
    <border>
      <left style="thin">
        <color rgb="FFC00000"/>
      </left>
      <right style="medium">
        <color rgb="FFC00000"/>
      </right>
      <top style="thin">
        <color rgb="FFC00000"/>
      </top>
      <bottom style="dotted">
        <color rgb="FFC00000"/>
      </bottom>
      <diagonal/>
    </border>
    <border>
      <left style="medium">
        <color rgb="FFC00000"/>
      </left>
      <right style="thin">
        <color rgb="FFC00000"/>
      </right>
      <top style="dotted">
        <color rgb="FFC00000"/>
      </top>
      <bottom style="dotted">
        <color rgb="FFC00000"/>
      </bottom>
      <diagonal/>
    </border>
    <border>
      <left style="thin">
        <color rgb="FFC00000"/>
      </left>
      <right style="thin">
        <color rgb="FFC00000"/>
      </right>
      <top style="dotted">
        <color rgb="FFC00000"/>
      </top>
      <bottom style="dotted">
        <color rgb="FFC00000"/>
      </bottom>
      <diagonal/>
    </border>
    <border>
      <left style="thin">
        <color rgb="FFC00000"/>
      </left>
      <right style="medium">
        <color rgb="FFC00000"/>
      </right>
      <top style="dotted">
        <color rgb="FFC00000"/>
      </top>
      <bottom style="dotted">
        <color rgb="FFC00000"/>
      </bottom>
      <diagonal/>
    </border>
    <border>
      <left/>
      <right/>
      <top/>
      <bottom style="thin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/>
      <right/>
      <top style="thin">
        <color rgb="FFFF0000"/>
      </top>
      <bottom/>
      <diagonal/>
    </border>
    <border>
      <left style="medium">
        <color rgb="FFC00000"/>
      </left>
      <right style="thin">
        <color rgb="FFC00000"/>
      </right>
      <top style="dotted">
        <color rgb="FFC00000"/>
      </top>
      <bottom/>
      <diagonal/>
    </border>
    <border>
      <left style="thin">
        <color rgb="FFC00000"/>
      </left>
      <right style="thin">
        <color rgb="FFC00000"/>
      </right>
      <top style="dotted">
        <color rgb="FFC00000"/>
      </top>
      <bottom/>
      <diagonal/>
    </border>
    <border>
      <left style="thin">
        <color rgb="FFC00000"/>
      </left>
      <right style="medium">
        <color rgb="FFC00000"/>
      </right>
      <top style="dotted">
        <color rgb="FFC00000"/>
      </top>
      <bottom/>
      <diagonal/>
    </border>
    <border>
      <left style="thin">
        <color rgb="FFC00000"/>
      </left>
      <right style="thin">
        <color rgb="FFC00000"/>
      </right>
      <top style="dotted">
        <color rgb="FFC00000"/>
      </top>
      <bottom style="thin">
        <color rgb="FFC00000"/>
      </bottom>
      <diagonal/>
    </border>
    <border>
      <left style="thin">
        <color rgb="FFC00000"/>
      </left>
      <right style="thin">
        <color rgb="FFC00000"/>
      </right>
      <top style="thin">
        <color rgb="FFC00000"/>
      </top>
      <bottom style="thin">
        <color rgb="FFC00000"/>
      </bottom>
      <diagonal/>
    </border>
    <border>
      <left style="thin">
        <color rgb="FFC00000"/>
      </left>
      <right/>
      <top style="thin">
        <color rgb="FFC00000"/>
      </top>
      <bottom style="thin">
        <color rgb="FFC00000"/>
      </bottom>
      <diagonal/>
    </border>
    <border>
      <left style="medium">
        <color rgb="FFC00000"/>
      </left>
      <right style="thin">
        <color rgb="FFC00000"/>
      </right>
      <top style="medium">
        <color rgb="FFC00000"/>
      </top>
      <bottom style="dashed">
        <color rgb="FFC00000"/>
      </bottom>
      <diagonal/>
    </border>
    <border>
      <left style="thin">
        <color rgb="FFC00000"/>
      </left>
      <right style="thin">
        <color rgb="FFC00000"/>
      </right>
      <top style="medium">
        <color rgb="FFC00000"/>
      </top>
      <bottom style="dashed">
        <color rgb="FFC00000"/>
      </bottom>
      <diagonal/>
    </border>
    <border>
      <left style="thin">
        <color rgb="FFC00000"/>
      </left>
      <right style="medium">
        <color rgb="FFC00000"/>
      </right>
      <top style="medium">
        <color rgb="FFC00000"/>
      </top>
      <bottom style="dashed">
        <color rgb="FFC00000"/>
      </bottom>
      <diagonal/>
    </border>
    <border>
      <left style="medium">
        <color rgb="FFC00000"/>
      </left>
      <right style="thin">
        <color rgb="FFC00000"/>
      </right>
      <top style="dashed">
        <color rgb="FFC00000"/>
      </top>
      <bottom style="dashed">
        <color rgb="FFC00000"/>
      </bottom>
      <diagonal/>
    </border>
    <border>
      <left style="thin">
        <color rgb="FFC00000"/>
      </left>
      <right style="thin">
        <color rgb="FFC00000"/>
      </right>
      <top style="dashed">
        <color rgb="FFC00000"/>
      </top>
      <bottom style="dashed">
        <color rgb="FFC00000"/>
      </bottom>
      <diagonal/>
    </border>
    <border>
      <left style="thin">
        <color rgb="FFC00000"/>
      </left>
      <right style="medium">
        <color rgb="FFC00000"/>
      </right>
      <top style="dashed">
        <color rgb="FFC00000"/>
      </top>
      <bottom style="dashed">
        <color rgb="FFC00000"/>
      </bottom>
      <diagonal/>
    </border>
    <border>
      <left style="medium">
        <color rgb="FFC00000"/>
      </left>
      <right style="thin">
        <color rgb="FFC00000"/>
      </right>
      <top style="dashed">
        <color rgb="FFC00000"/>
      </top>
      <bottom style="medium">
        <color rgb="FFC00000"/>
      </bottom>
      <diagonal/>
    </border>
    <border>
      <left style="thin">
        <color rgb="FFC00000"/>
      </left>
      <right style="thin">
        <color rgb="FFC00000"/>
      </right>
      <top style="dashed">
        <color rgb="FFC00000"/>
      </top>
      <bottom style="medium">
        <color rgb="FFC00000"/>
      </bottom>
      <diagonal/>
    </border>
    <border>
      <left style="thin">
        <color rgb="FFC00000"/>
      </left>
      <right style="medium">
        <color rgb="FFC00000"/>
      </right>
      <top style="dashed">
        <color rgb="FFC00000"/>
      </top>
      <bottom style="medium">
        <color rgb="FFC00000"/>
      </bottom>
      <diagonal/>
    </border>
    <border>
      <left/>
      <right style="medium">
        <color rgb="FFC00000"/>
      </right>
      <top style="thin">
        <color indexed="64"/>
      </top>
      <bottom style="thin">
        <color indexed="64"/>
      </bottom>
      <diagonal/>
    </border>
    <border>
      <left style="medium">
        <color rgb="FFC00000"/>
      </left>
      <right/>
      <top style="medium">
        <color rgb="FFC00000"/>
      </top>
      <bottom style="medium">
        <color rgb="FFC00000"/>
      </bottom>
      <diagonal/>
    </border>
    <border>
      <left/>
      <right/>
      <top style="medium">
        <color rgb="FFC00000"/>
      </top>
      <bottom style="medium">
        <color rgb="FFC00000"/>
      </bottom>
      <diagonal/>
    </border>
    <border>
      <left/>
      <right style="medium">
        <color rgb="FFC00000"/>
      </right>
      <top style="medium">
        <color rgb="FFC00000"/>
      </top>
      <bottom style="medium">
        <color rgb="FFC00000"/>
      </bottom>
      <diagonal/>
    </border>
    <border>
      <left style="medium">
        <color rgb="FFC00000"/>
      </left>
      <right style="thin">
        <color indexed="64"/>
      </right>
      <top style="medium">
        <color rgb="FFC00000"/>
      </top>
      <bottom/>
      <diagonal/>
    </border>
    <border>
      <left style="medium">
        <color rgb="FFC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rgb="FFC00000"/>
      </top>
      <bottom/>
      <diagonal/>
    </border>
    <border>
      <left style="thin">
        <color indexed="64"/>
      </left>
      <right/>
      <top style="medium">
        <color rgb="FFC00000"/>
      </top>
      <bottom/>
      <diagonal/>
    </border>
    <border>
      <left/>
      <right/>
      <top style="medium">
        <color rgb="FFC00000"/>
      </top>
      <bottom/>
      <diagonal/>
    </border>
    <border>
      <left/>
      <right style="medium">
        <color rgb="FFC00000"/>
      </right>
      <top style="medium">
        <color rgb="FFC00000"/>
      </top>
      <bottom/>
      <diagonal/>
    </border>
  </borders>
  <cellStyleXfs count="7">
    <xf numFmtId="0" fontId="0" fillId="0" borderId="0"/>
    <xf numFmtId="0" fontId="4" fillId="0" borderId="0"/>
    <xf numFmtId="0" fontId="2" fillId="0" borderId="0"/>
    <xf numFmtId="0" fontId="2" fillId="0" borderId="0"/>
    <xf numFmtId="0" fontId="12" fillId="0" borderId="0"/>
    <xf numFmtId="0" fontId="13" fillId="0" borderId="0"/>
    <xf numFmtId="9" fontId="1" fillId="0" borderId="0" applyFont="0" applyFill="0" applyBorder="0" applyAlignment="0" applyProtection="0"/>
  </cellStyleXfs>
  <cellXfs count="102">
    <xf numFmtId="0" fontId="0" fillId="0" borderId="0" xfId="0"/>
    <xf numFmtId="0" fontId="0" fillId="2" borderId="0" xfId="0" applyFill="1"/>
    <xf numFmtId="0" fontId="0" fillId="0" borderId="0" xfId="0" applyFill="1"/>
    <xf numFmtId="0" fontId="9" fillId="2" borderId="0" xfId="0" applyFont="1" applyFill="1" applyAlignment="1">
      <alignment vertical="center"/>
    </xf>
    <xf numFmtId="0" fontId="9" fillId="0" borderId="0" xfId="0" applyFont="1" applyFill="1" applyAlignment="1">
      <alignment vertical="center"/>
    </xf>
    <xf numFmtId="0" fontId="3" fillId="3" borderId="0" xfId="0" applyFont="1" applyFill="1" applyAlignment="1">
      <alignment vertical="center"/>
    </xf>
    <xf numFmtId="0" fontId="3" fillId="3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7" fillId="2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10" fillId="4" borderId="17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0" fontId="5" fillId="4" borderId="18" xfId="0" applyFont="1" applyFill="1" applyBorder="1" applyAlignment="1">
      <alignment horizontal="center" vertical="center" wrapText="1"/>
    </xf>
    <xf numFmtId="0" fontId="5" fillId="4" borderId="19" xfId="0" applyFont="1" applyFill="1" applyBorder="1" applyAlignment="1">
      <alignment horizontal="center" vertical="center"/>
    </xf>
    <xf numFmtId="0" fontId="5" fillId="4" borderId="20" xfId="0" applyFont="1" applyFill="1" applyBorder="1" applyAlignment="1">
      <alignment horizontal="center" vertical="center"/>
    </xf>
    <xf numFmtId="0" fontId="5" fillId="4" borderId="21" xfId="0" applyFont="1" applyFill="1" applyBorder="1" applyAlignment="1">
      <alignment horizontal="center" vertical="center"/>
    </xf>
    <xf numFmtId="0" fontId="7" fillId="0" borderId="20" xfId="0" applyFont="1" applyFill="1" applyBorder="1" applyAlignment="1">
      <alignment vertical="center"/>
    </xf>
    <xf numFmtId="0" fontId="14" fillId="4" borderId="22" xfId="0" applyFont="1" applyFill="1" applyBorder="1" applyAlignment="1">
      <alignment vertical="center"/>
    </xf>
    <xf numFmtId="0" fontId="5" fillId="4" borderId="23" xfId="0" applyFont="1" applyFill="1" applyBorder="1" applyAlignment="1">
      <alignment horizontal="center" vertical="center"/>
    </xf>
    <xf numFmtId="0" fontId="5" fillId="4" borderId="24" xfId="0" applyFont="1" applyFill="1" applyBorder="1" applyAlignment="1">
      <alignment horizontal="center" vertical="center"/>
    </xf>
    <xf numFmtId="0" fontId="5" fillId="4" borderId="0" xfId="0" applyFont="1" applyFill="1" applyBorder="1" applyAlignment="1">
      <alignment horizontal="center" vertical="center"/>
    </xf>
    <xf numFmtId="0" fontId="7" fillId="0" borderId="24" xfId="0" applyFont="1" applyFill="1" applyBorder="1" applyAlignment="1">
      <alignment vertical="center"/>
    </xf>
    <xf numFmtId="0" fontId="14" fillId="4" borderId="25" xfId="0" applyFont="1" applyFill="1" applyBorder="1" applyAlignment="1">
      <alignment vertical="center"/>
    </xf>
    <xf numFmtId="0" fontId="5" fillId="4" borderId="20" xfId="0" applyFont="1" applyFill="1" applyBorder="1" applyAlignment="1">
      <alignment horizontal="right" vertical="center"/>
    </xf>
    <xf numFmtId="0" fontId="5" fillId="4" borderId="26" xfId="0" applyFont="1" applyFill="1" applyBorder="1" applyAlignment="1">
      <alignment horizontal="center" vertical="center"/>
    </xf>
    <xf numFmtId="0" fontId="5" fillId="4" borderId="27" xfId="0" applyFont="1" applyFill="1" applyBorder="1" applyAlignment="1">
      <alignment horizontal="center" vertical="center"/>
    </xf>
    <xf numFmtId="0" fontId="5" fillId="4" borderId="28" xfId="0" applyFont="1" applyFill="1" applyBorder="1" applyAlignment="1">
      <alignment horizontal="center" vertical="center"/>
    </xf>
    <xf numFmtId="0" fontId="5" fillId="4" borderId="29" xfId="0" applyFont="1" applyFill="1" applyBorder="1" applyAlignment="1">
      <alignment horizontal="center" vertical="center"/>
    </xf>
    <xf numFmtId="0" fontId="5" fillId="4" borderId="30" xfId="0" applyFont="1" applyFill="1" applyBorder="1" applyAlignment="1">
      <alignment horizontal="center" vertical="center"/>
    </xf>
    <xf numFmtId="0" fontId="7" fillId="0" borderId="30" xfId="0" applyFont="1" applyFill="1" applyBorder="1" applyAlignment="1">
      <alignment vertical="center"/>
    </xf>
    <xf numFmtId="0" fontId="14" fillId="4" borderId="31" xfId="0" applyFont="1" applyFill="1" applyBorder="1" applyAlignment="1">
      <alignment vertical="center"/>
    </xf>
    <xf numFmtId="0" fontId="3" fillId="2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3" fontId="15" fillId="0" borderId="4" xfId="0" applyNumberFormat="1" applyFont="1" applyFill="1" applyBorder="1" applyAlignment="1">
      <alignment horizontal="center" vertical="center"/>
    </xf>
    <xf numFmtId="3" fontId="15" fillId="0" borderId="5" xfId="0" applyNumberFormat="1" applyFont="1" applyFill="1" applyBorder="1" applyAlignment="1">
      <alignment horizontal="center" vertical="center"/>
    </xf>
    <xf numFmtId="3" fontId="15" fillId="0" borderId="6" xfId="0" applyNumberFormat="1" applyFont="1" applyFill="1" applyBorder="1" applyAlignment="1">
      <alignment vertical="center"/>
    </xf>
    <xf numFmtId="0" fontId="3" fillId="2" borderId="0" xfId="0" applyFont="1" applyFill="1" applyAlignment="1">
      <alignment vertical="center"/>
    </xf>
    <xf numFmtId="2" fontId="7" fillId="0" borderId="20" xfId="0" applyNumberFormat="1" applyFont="1" applyBorder="1" applyAlignment="1">
      <alignment horizontal="right" vertical="center"/>
    </xf>
    <xf numFmtId="2" fontId="7" fillId="0" borderId="24" xfId="0" applyNumberFormat="1" applyFont="1" applyBorder="1" applyAlignment="1">
      <alignment horizontal="right" vertical="center"/>
    </xf>
    <xf numFmtId="2" fontId="7" fillId="0" borderId="30" xfId="0" applyNumberFormat="1" applyFont="1" applyBorder="1" applyAlignment="1">
      <alignment horizontal="right" vertical="center"/>
    </xf>
    <xf numFmtId="2" fontId="7" fillId="0" borderId="32" xfId="0" applyNumberFormat="1" applyFont="1" applyBorder="1" applyAlignment="1">
      <alignment horizontal="right" vertical="center"/>
    </xf>
    <xf numFmtId="2" fontId="7" fillId="0" borderId="33" xfId="0" applyNumberFormat="1" applyFont="1" applyBorder="1" applyAlignment="1">
      <alignment horizontal="right" vertical="center"/>
    </xf>
    <xf numFmtId="2" fontId="5" fillId="4" borderId="33" xfId="0" applyNumberFormat="1" applyFont="1" applyFill="1" applyBorder="1" applyAlignment="1">
      <alignment horizontal="right" vertical="center"/>
    </xf>
    <xf numFmtId="2" fontId="5" fillId="4" borderId="32" xfId="0" applyNumberFormat="1" applyFont="1" applyFill="1" applyBorder="1" applyAlignment="1">
      <alignment horizontal="right" vertical="center"/>
    </xf>
    <xf numFmtId="2" fontId="5" fillId="4" borderId="20" xfId="0" applyNumberFormat="1" applyFont="1" applyFill="1" applyBorder="1" applyAlignment="1">
      <alignment horizontal="right" vertical="center"/>
    </xf>
    <xf numFmtId="2" fontId="14" fillId="4" borderId="34" xfId="0" applyNumberFormat="1" applyFont="1" applyFill="1" applyBorder="1" applyAlignment="1">
      <alignment horizontal="right" vertical="center"/>
    </xf>
    <xf numFmtId="2" fontId="14" fillId="4" borderId="20" xfId="0" applyNumberFormat="1" applyFont="1" applyFill="1" applyBorder="1" applyAlignment="1">
      <alignment horizontal="right" vertical="center"/>
    </xf>
    <xf numFmtId="2" fontId="14" fillId="4" borderId="24" xfId="0" applyNumberFormat="1" applyFont="1" applyFill="1" applyBorder="1" applyAlignment="1">
      <alignment horizontal="right" vertical="center"/>
    </xf>
    <xf numFmtId="2" fontId="14" fillId="4" borderId="30" xfId="0" applyNumberFormat="1" applyFont="1" applyFill="1" applyBorder="1" applyAlignment="1">
      <alignment horizontal="right" vertical="center"/>
    </xf>
    <xf numFmtId="0" fontId="5" fillId="5" borderId="1" xfId="0" applyFont="1" applyFill="1" applyBorder="1" applyAlignment="1">
      <alignment horizontal="center" vertical="center"/>
    </xf>
    <xf numFmtId="3" fontId="3" fillId="5" borderId="7" xfId="0" applyNumberFormat="1" applyFont="1" applyFill="1" applyBorder="1" applyAlignment="1">
      <alignment vertical="center"/>
    </xf>
    <xf numFmtId="3" fontId="3" fillId="5" borderId="7" xfId="0" applyNumberFormat="1" applyFont="1" applyFill="1" applyBorder="1" applyAlignment="1" applyProtection="1">
      <alignment horizontal="right" vertical="center" wrapText="1"/>
      <protection locked="0"/>
    </xf>
    <xf numFmtId="0" fontId="5" fillId="5" borderId="8" xfId="0" applyFont="1" applyFill="1" applyBorder="1" applyAlignment="1">
      <alignment horizontal="center" vertical="center"/>
    </xf>
    <xf numFmtId="0" fontId="5" fillId="5" borderId="9" xfId="0" applyFont="1" applyFill="1" applyBorder="1" applyAlignment="1">
      <alignment horizontal="center" vertical="center"/>
    </xf>
    <xf numFmtId="0" fontId="5" fillId="5" borderId="10" xfId="0" applyFont="1" applyFill="1" applyBorder="1" applyAlignment="1">
      <alignment horizontal="center" vertical="center"/>
    </xf>
    <xf numFmtId="3" fontId="15" fillId="5" borderId="1" xfId="0" applyNumberFormat="1" applyFont="1" applyFill="1" applyBorder="1" applyAlignment="1">
      <alignment horizontal="center" vertical="center"/>
    </xf>
    <xf numFmtId="3" fontId="15" fillId="5" borderId="1" xfId="0" applyNumberFormat="1" applyFont="1" applyFill="1" applyBorder="1" applyAlignment="1">
      <alignment vertical="center"/>
    </xf>
    <xf numFmtId="3" fontId="5" fillId="5" borderId="9" xfId="0" applyNumberFormat="1" applyFont="1" applyFill="1" applyBorder="1" applyAlignment="1">
      <alignment horizontal="right" vertical="center"/>
    </xf>
    <xf numFmtId="181" fontId="11" fillId="5" borderId="9" xfId="0" applyNumberFormat="1" applyFont="1" applyFill="1" applyBorder="1" applyAlignment="1">
      <alignment horizontal="right" vertical="center"/>
    </xf>
    <xf numFmtId="0" fontId="0" fillId="5" borderId="9" xfId="0" applyFill="1" applyBorder="1"/>
    <xf numFmtId="3" fontId="15" fillId="5" borderId="10" xfId="0" applyNumberFormat="1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 wrapText="1"/>
    </xf>
    <xf numFmtId="0" fontId="6" fillId="5" borderId="9" xfId="0" applyFont="1" applyFill="1" applyBorder="1" applyAlignment="1">
      <alignment horizontal="center" vertical="center" wrapText="1"/>
    </xf>
    <xf numFmtId="0" fontId="9" fillId="0" borderId="45" xfId="0" applyFont="1" applyBorder="1" applyAlignment="1">
      <alignment horizontal="center" vertical="center" wrapText="1"/>
    </xf>
    <xf numFmtId="0" fontId="9" fillId="0" borderId="46" xfId="0" applyFont="1" applyBorder="1" applyAlignment="1">
      <alignment horizontal="center" vertical="center" wrapText="1"/>
    </xf>
    <xf numFmtId="0" fontId="9" fillId="0" borderId="47" xfId="0" applyFont="1" applyBorder="1" applyAlignment="1">
      <alignment horizontal="center" vertical="center" wrapText="1"/>
    </xf>
    <xf numFmtId="0" fontId="7" fillId="4" borderId="48" xfId="0" applyFont="1" applyFill="1" applyBorder="1" applyAlignment="1">
      <alignment horizontal="center" vertical="center" wrapText="1"/>
    </xf>
    <xf numFmtId="0" fontId="7" fillId="4" borderId="49" xfId="0" applyFont="1" applyFill="1" applyBorder="1" applyAlignment="1">
      <alignment horizontal="center" vertical="center" wrapText="1"/>
    </xf>
    <xf numFmtId="0" fontId="7" fillId="4" borderId="50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7" fillId="4" borderId="52" xfId="0" applyFont="1" applyFill="1" applyBorder="1" applyAlignment="1">
      <alignment horizontal="center" vertical="center" wrapText="1"/>
    </xf>
    <xf numFmtId="0" fontId="7" fillId="4" borderId="53" xfId="0" applyFont="1" applyFill="1" applyBorder="1" applyAlignment="1">
      <alignment horizontal="center" vertical="center" wrapText="1"/>
    </xf>
    <xf numFmtId="0" fontId="7" fillId="5" borderId="3" xfId="0" applyFont="1" applyFill="1" applyBorder="1" applyAlignment="1">
      <alignment horizontal="center" vertical="center" wrapText="1"/>
    </xf>
    <xf numFmtId="0" fontId="7" fillId="5" borderId="15" xfId="0" applyFont="1" applyFill="1" applyBorder="1" applyAlignment="1">
      <alignment horizontal="center" vertical="center" wrapText="1"/>
    </xf>
    <xf numFmtId="0" fontId="7" fillId="5" borderId="16" xfId="0" applyFont="1" applyFill="1" applyBorder="1" applyAlignment="1">
      <alignment horizontal="center" vertical="center" wrapText="1"/>
    </xf>
    <xf numFmtId="0" fontId="7" fillId="5" borderId="4" xfId="0" applyFont="1" applyFill="1" applyBorder="1" applyAlignment="1">
      <alignment horizontal="center" vertical="center" wrapText="1"/>
    </xf>
    <xf numFmtId="0" fontId="7" fillId="5" borderId="5" xfId="0" applyFont="1" applyFill="1" applyBorder="1" applyAlignment="1">
      <alignment horizontal="center" vertical="center" wrapText="1"/>
    </xf>
    <xf numFmtId="0" fontId="7" fillId="5" borderId="6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/>
    </xf>
    <xf numFmtId="0" fontId="7" fillId="5" borderId="13" xfId="0" applyFont="1" applyFill="1" applyBorder="1" applyAlignment="1">
      <alignment horizontal="center" vertical="center"/>
    </xf>
    <xf numFmtId="0" fontId="7" fillId="5" borderId="14" xfId="0" applyFont="1" applyFill="1" applyBorder="1" applyAlignment="1">
      <alignment horizontal="center" vertical="center"/>
    </xf>
    <xf numFmtId="0" fontId="5" fillId="4" borderId="11" xfId="0" applyFont="1" applyFill="1" applyBorder="1" applyAlignment="1">
      <alignment horizontal="center" vertical="center" wrapText="1"/>
    </xf>
    <xf numFmtId="0" fontId="5" fillId="4" borderId="12" xfId="0" applyFont="1" applyFill="1" applyBorder="1" applyAlignment="1">
      <alignment horizontal="center" vertical="center" wrapText="1"/>
    </xf>
    <xf numFmtId="0" fontId="5" fillId="4" borderId="44" xfId="0" applyFont="1" applyFill="1" applyBorder="1" applyAlignment="1">
      <alignment horizontal="center" vertical="center" wrapText="1"/>
    </xf>
    <xf numFmtId="0" fontId="9" fillId="4" borderId="35" xfId="0" applyFont="1" applyFill="1" applyBorder="1" applyAlignment="1">
      <alignment horizontal="center" vertical="center"/>
    </xf>
    <xf numFmtId="0" fontId="9" fillId="4" borderId="36" xfId="0" applyFont="1" applyFill="1" applyBorder="1" applyAlignment="1">
      <alignment horizontal="center" vertical="center"/>
    </xf>
    <xf numFmtId="4" fontId="16" fillId="4" borderId="36" xfId="0" applyNumberFormat="1" applyFont="1" applyFill="1" applyBorder="1" applyAlignment="1">
      <alignment horizontal="center" vertical="center" wrapText="1"/>
    </xf>
    <xf numFmtId="4" fontId="16" fillId="4" borderId="37" xfId="0" applyNumberFormat="1" applyFont="1" applyFill="1" applyBorder="1" applyAlignment="1">
      <alignment horizontal="center" vertical="center" wrapText="1"/>
    </xf>
    <xf numFmtId="0" fontId="8" fillId="4" borderId="38" xfId="0" applyFont="1" applyFill="1" applyBorder="1" applyAlignment="1">
      <alignment horizontal="center" vertical="center" wrapText="1"/>
    </xf>
    <xf numFmtId="0" fontId="8" fillId="4" borderId="39" xfId="0" applyFont="1" applyFill="1" applyBorder="1" applyAlignment="1">
      <alignment horizontal="center" vertical="center" wrapText="1"/>
    </xf>
    <xf numFmtId="9" fontId="8" fillId="4" borderId="39" xfId="6" applyFont="1" applyFill="1" applyBorder="1" applyAlignment="1">
      <alignment horizontal="center" vertical="center"/>
    </xf>
    <xf numFmtId="9" fontId="8" fillId="4" borderId="40" xfId="6" applyFont="1" applyFill="1" applyBorder="1" applyAlignment="1">
      <alignment horizontal="center" vertical="center"/>
    </xf>
    <xf numFmtId="0" fontId="9" fillId="4" borderId="41" xfId="0" applyFont="1" applyFill="1" applyBorder="1" applyAlignment="1">
      <alignment horizontal="center" vertical="center"/>
    </xf>
    <xf numFmtId="0" fontId="9" fillId="4" borderId="42" xfId="0" applyFont="1" applyFill="1" applyBorder="1" applyAlignment="1">
      <alignment horizontal="center" vertical="center"/>
    </xf>
    <xf numFmtId="4" fontId="16" fillId="4" borderId="42" xfId="0" applyNumberFormat="1" applyFont="1" applyFill="1" applyBorder="1" applyAlignment="1">
      <alignment horizontal="center" vertical="center" wrapText="1"/>
    </xf>
    <xf numFmtId="4" fontId="16" fillId="4" borderId="43" xfId="0" applyNumberFormat="1" applyFont="1" applyFill="1" applyBorder="1" applyAlignment="1">
      <alignment horizontal="center" vertical="center" wrapText="1"/>
    </xf>
  </cellXfs>
  <cellStyles count="7">
    <cellStyle name="Excel Built-in Excel Built-in Normal" xfId="1"/>
    <cellStyle name="Excel Built-in Normal" xfId="2"/>
    <cellStyle name="Excel Built-in Normal 1" xfId="3"/>
    <cellStyle name="Excel_BuiltIn_Hyperlink" xfId="4"/>
    <cellStyle name="Normalny" xfId="0" builtinId="0"/>
    <cellStyle name="Normalny 2" xfId="5"/>
    <cellStyle name="Procentowy" xfId="6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27"/>
  <sheetViews>
    <sheetView tabSelected="1" workbookViewId="0">
      <selection activeCell="A2" sqref="A2"/>
    </sheetView>
  </sheetViews>
  <sheetFormatPr defaultRowHeight="13.2"/>
  <cols>
    <col min="5" max="5" width="8.88671875" customWidth="1"/>
    <col min="6" max="6" width="9.33203125" bestFit="1" customWidth="1"/>
    <col min="20" max="21" width="10.88671875" customWidth="1"/>
    <col min="25" max="25" width="11.44140625" customWidth="1"/>
    <col min="26" max="26" width="15" customWidth="1"/>
    <col min="27" max="27" width="10.88671875" customWidth="1"/>
    <col min="31" max="31" width="10.33203125" customWidth="1"/>
    <col min="32" max="32" width="10.5546875" customWidth="1"/>
    <col min="35" max="35" width="13.109375" customWidth="1"/>
    <col min="36" max="36" width="14.33203125" customWidth="1"/>
    <col min="37" max="37" width="11.77734375" customWidth="1"/>
  </cols>
  <sheetData>
    <row r="1" spans="1:38" ht="10.199999999999999" customHeight="1" thickBo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2"/>
      <c r="P1" s="2"/>
      <c r="Q1" s="2"/>
      <c r="R1" s="2"/>
      <c r="S1" s="2"/>
      <c r="T1" s="2"/>
      <c r="U1" s="2"/>
      <c r="V1" s="2"/>
      <c r="W1" s="2"/>
      <c r="X1" s="2"/>
    </row>
    <row r="2" spans="1:38" ht="21.6" thickBot="1">
      <c r="A2" s="1"/>
      <c r="B2" s="68" t="s">
        <v>23</v>
      </c>
      <c r="C2" s="69"/>
      <c r="D2" s="69"/>
      <c r="E2" s="69"/>
      <c r="F2" s="69"/>
      <c r="G2" s="69"/>
      <c r="H2" s="69"/>
      <c r="I2" s="69"/>
      <c r="J2" s="69"/>
      <c r="K2" s="70"/>
      <c r="L2" s="3"/>
      <c r="M2" s="3"/>
      <c r="N2" s="3"/>
      <c r="O2" s="4"/>
      <c r="P2" s="4"/>
      <c r="Q2" s="4"/>
      <c r="R2" s="4"/>
      <c r="S2" s="4"/>
      <c r="T2" s="4"/>
      <c r="U2" s="4"/>
      <c r="V2" s="4"/>
      <c r="W2" s="4"/>
      <c r="X2" s="4"/>
    </row>
    <row r="3" spans="1:38" ht="14.4" thickBot="1">
      <c r="A3" s="1"/>
      <c r="B3" s="5"/>
      <c r="C3" s="5"/>
      <c r="D3" s="6"/>
      <c r="E3" s="6"/>
      <c r="F3" s="6"/>
      <c r="G3" s="6"/>
      <c r="H3" s="6"/>
      <c r="I3" s="6"/>
      <c r="J3" s="6"/>
      <c r="K3" s="6"/>
      <c r="L3" s="7"/>
      <c r="M3" s="7"/>
      <c r="N3" s="7"/>
      <c r="O3" s="8"/>
      <c r="P3" s="8"/>
      <c r="Q3" s="8"/>
      <c r="R3" s="8"/>
      <c r="S3" s="8"/>
      <c r="T3" s="8"/>
      <c r="U3" s="8"/>
      <c r="V3" s="8"/>
      <c r="W3" s="8"/>
      <c r="X3" s="8"/>
    </row>
    <row r="4" spans="1:38" ht="15.6">
      <c r="A4" s="1"/>
      <c r="B4" s="71" t="s">
        <v>0</v>
      </c>
      <c r="C4" s="73" t="s">
        <v>1</v>
      </c>
      <c r="D4" s="75" t="s">
        <v>24</v>
      </c>
      <c r="E4" s="76"/>
      <c r="F4" s="76"/>
      <c r="G4" s="76"/>
      <c r="H4" s="76"/>
      <c r="I4" s="76"/>
      <c r="J4" s="76"/>
      <c r="K4" s="77"/>
      <c r="L4" s="9"/>
      <c r="M4" s="9"/>
      <c r="N4" s="9"/>
      <c r="O4" s="10"/>
      <c r="P4" s="10"/>
      <c r="Q4" s="10"/>
      <c r="R4" s="10"/>
      <c r="S4" s="10"/>
      <c r="T4" s="10"/>
      <c r="U4" s="10"/>
      <c r="V4" s="10"/>
      <c r="W4" s="10"/>
      <c r="X4" s="10"/>
      <c r="Y4" s="78" t="s">
        <v>18</v>
      </c>
      <c r="Z4" s="79"/>
      <c r="AA4" s="80"/>
      <c r="AB4" s="84" t="s">
        <v>19</v>
      </c>
      <c r="AC4" s="84" t="s">
        <v>1</v>
      </c>
      <c r="AE4" s="66" t="s">
        <v>25</v>
      </c>
      <c r="AF4" s="66" t="s">
        <v>26</v>
      </c>
      <c r="AG4" s="66" t="s">
        <v>27</v>
      </c>
      <c r="AH4" s="66" t="s">
        <v>28</v>
      </c>
      <c r="AI4" s="66" t="s">
        <v>29</v>
      </c>
      <c r="AJ4" s="66" t="s">
        <v>30</v>
      </c>
      <c r="AK4" s="66" t="s">
        <v>31</v>
      </c>
      <c r="AL4" s="66" t="s">
        <v>32</v>
      </c>
    </row>
    <row r="5" spans="1:38" ht="15.6">
      <c r="A5" s="1"/>
      <c r="B5" s="72"/>
      <c r="C5" s="74"/>
      <c r="D5" s="87" t="s">
        <v>20</v>
      </c>
      <c r="E5" s="88"/>
      <c r="F5" s="87" t="s">
        <v>21</v>
      </c>
      <c r="G5" s="88"/>
      <c r="H5" s="87" t="s">
        <v>22</v>
      </c>
      <c r="I5" s="88"/>
      <c r="J5" s="87" t="s">
        <v>33</v>
      </c>
      <c r="K5" s="89"/>
      <c r="L5" s="9"/>
      <c r="M5" s="9"/>
      <c r="N5" s="9"/>
      <c r="O5" s="10"/>
      <c r="P5" s="10"/>
      <c r="Q5" s="10"/>
      <c r="R5" s="10"/>
      <c r="S5" s="10"/>
      <c r="T5" s="10"/>
      <c r="U5" s="10"/>
      <c r="V5" s="10"/>
      <c r="W5" s="10"/>
      <c r="X5" s="10"/>
      <c r="Y5" s="81"/>
      <c r="Z5" s="82"/>
      <c r="AA5" s="83"/>
      <c r="AB5" s="85"/>
      <c r="AC5" s="85"/>
      <c r="AE5" s="67"/>
      <c r="AF5" s="67"/>
      <c r="AG5" s="67"/>
      <c r="AH5" s="67"/>
      <c r="AI5" s="67"/>
      <c r="AJ5" s="67"/>
      <c r="AK5" s="67"/>
      <c r="AL5" s="67"/>
    </row>
    <row r="6" spans="1:38" ht="15.6">
      <c r="A6" s="1"/>
      <c r="B6" s="72"/>
      <c r="C6" s="74"/>
      <c r="D6" s="11" t="s">
        <v>34</v>
      </c>
      <c r="E6" s="11" t="s">
        <v>35</v>
      </c>
      <c r="F6" s="11" t="s">
        <v>34</v>
      </c>
      <c r="G6" s="11" t="s">
        <v>35</v>
      </c>
      <c r="H6" s="11" t="s">
        <v>34</v>
      </c>
      <c r="I6" s="11" t="s">
        <v>35</v>
      </c>
      <c r="J6" s="11" t="s">
        <v>34</v>
      </c>
      <c r="K6" s="12" t="s">
        <v>35</v>
      </c>
      <c r="L6" s="13"/>
      <c r="M6" s="13"/>
      <c r="N6" s="13"/>
      <c r="O6" s="14"/>
      <c r="P6" s="14"/>
      <c r="Q6" s="14"/>
      <c r="R6" s="14"/>
      <c r="S6" s="14"/>
      <c r="T6" s="10"/>
      <c r="U6" s="10"/>
      <c r="V6" s="10"/>
      <c r="W6" s="14"/>
      <c r="X6" s="14"/>
      <c r="Y6" s="54" t="s">
        <v>20</v>
      </c>
      <c r="Z6" s="54" t="s">
        <v>21</v>
      </c>
      <c r="AA6" s="54" t="s">
        <v>22</v>
      </c>
      <c r="AB6" s="85" t="s">
        <v>19</v>
      </c>
      <c r="AC6" s="85"/>
      <c r="AE6" s="67"/>
      <c r="AF6" s="67"/>
      <c r="AG6" s="67"/>
      <c r="AH6" s="67"/>
      <c r="AI6" s="67"/>
      <c r="AJ6" s="67"/>
      <c r="AK6" s="67"/>
      <c r="AL6" s="67"/>
    </row>
    <row r="7" spans="1:38" ht="31.2">
      <c r="A7" s="1"/>
      <c r="B7" s="72"/>
      <c r="C7" s="74"/>
      <c r="D7" s="15" t="s">
        <v>36</v>
      </c>
      <c r="E7" s="15"/>
      <c r="F7" s="15" t="s">
        <v>36</v>
      </c>
      <c r="G7" s="15"/>
      <c r="H7" s="15" t="s">
        <v>36</v>
      </c>
      <c r="I7" s="16"/>
      <c r="J7" s="17" t="s">
        <v>37</v>
      </c>
      <c r="K7" s="17" t="s">
        <v>37</v>
      </c>
      <c r="L7" s="13"/>
      <c r="M7" s="13"/>
      <c r="N7" s="13"/>
      <c r="O7" s="14"/>
      <c r="P7" s="14"/>
      <c r="Q7" s="14"/>
      <c r="R7" s="14"/>
      <c r="S7" s="14"/>
      <c r="T7" s="8"/>
      <c r="U7" s="8"/>
      <c r="V7" s="8"/>
      <c r="W7" s="14"/>
      <c r="X7" s="14"/>
      <c r="Y7" s="54" t="s">
        <v>38</v>
      </c>
      <c r="Z7" s="54" t="s">
        <v>38</v>
      </c>
      <c r="AA7" s="54" t="s">
        <v>38</v>
      </c>
      <c r="AB7" s="86"/>
      <c r="AC7" s="86"/>
      <c r="AE7" s="67"/>
      <c r="AF7" s="67"/>
      <c r="AG7" s="67"/>
      <c r="AH7" s="67"/>
      <c r="AI7" s="67"/>
      <c r="AJ7" s="67"/>
      <c r="AK7" s="67"/>
      <c r="AL7" s="67"/>
    </row>
    <row r="8" spans="1:38" ht="15.6">
      <c r="A8" s="1"/>
      <c r="B8" s="18">
        <v>1</v>
      </c>
      <c r="C8" s="19" t="s">
        <v>10</v>
      </c>
      <c r="D8" s="42">
        <v>0</v>
      </c>
      <c r="E8" s="51">
        <f t="shared" ref="E8:E23" si="0">ROUND(D8*(1+$I$25),2)</f>
        <v>0</v>
      </c>
      <c r="F8" s="20"/>
      <c r="G8" s="20"/>
      <c r="H8" s="20"/>
      <c r="I8" s="20"/>
      <c r="J8" s="21">
        <v>0</v>
      </c>
      <c r="K8" s="22">
        <f t="shared" ref="K8:K23" si="1">ROUND(J8*(1+$I$25),2)</f>
        <v>0</v>
      </c>
      <c r="L8" s="13"/>
      <c r="M8" s="13"/>
      <c r="N8" s="13"/>
      <c r="O8" s="14"/>
      <c r="P8" s="14"/>
      <c r="Q8" s="14"/>
      <c r="R8" s="14"/>
      <c r="S8" s="14"/>
      <c r="T8" s="8"/>
      <c r="U8" s="8"/>
      <c r="V8" s="8"/>
      <c r="W8" s="14"/>
      <c r="X8" s="14"/>
      <c r="Y8" s="55">
        <v>177300</v>
      </c>
      <c r="Z8" s="55">
        <v>0</v>
      </c>
      <c r="AA8" s="55">
        <v>0</v>
      </c>
      <c r="AB8" s="56">
        <v>6</v>
      </c>
      <c r="AC8" s="57" t="s">
        <v>10</v>
      </c>
      <c r="AE8" s="62">
        <f t="shared" ref="AE8:AE23" si="2">ROUND(D8*Y8/1000,2)</f>
        <v>0</v>
      </c>
      <c r="AF8" s="62"/>
      <c r="AG8" s="62"/>
      <c r="AH8" s="62">
        <f t="shared" ref="AH8:AH23" si="3">ROUND(J8*AB8*12,2)</f>
        <v>0</v>
      </c>
      <c r="AI8" s="63">
        <f t="shared" ref="AI8:AI23" si="4">ROUND(E8*Y8/1000,2)</f>
        <v>0</v>
      </c>
      <c r="AJ8" s="63"/>
      <c r="AK8" s="63"/>
      <c r="AL8" s="62">
        <f t="shared" ref="AL8:AL23" si="5">ROUND(K8*AB8*12,2)</f>
        <v>0</v>
      </c>
    </row>
    <row r="9" spans="1:38" ht="15.6">
      <c r="A9" s="1"/>
      <c r="B9" s="23">
        <v>2</v>
      </c>
      <c r="C9" s="24" t="s">
        <v>8</v>
      </c>
      <c r="D9" s="43">
        <v>0</v>
      </c>
      <c r="E9" s="52">
        <f t="shared" si="0"/>
        <v>0</v>
      </c>
      <c r="F9" s="25"/>
      <c r="G9" s="25"/>
      <c r="H9" s="25"/>
      <c r="I9" s="25"/>
      <c r="J9" s="26">
        <v>0</v>
      </c>
      <c r="K9" s="27">
        <f t="shared" si="1"/>
        <v>0</v>
      </c>
      <c r="L9" s="13"/>
      <c r="M9" s="13"/>
      <c r="N9" s="13"/>
      <c r="O9" s="14"/>
      <c r="P9" s="14"/>
      <c r="Q9" s="14"/>
      <c r="R9" s="14"/>
      <c r="S9" s="14"/>
      <c r="T9" s="8"/>
      <c r="U9" s="8"/>
      <c r="V9" s="8"/>
      <c r="W9" s="14"/>
      <c r="X9" s="14"/>
      <c r="Y9" s="55">
        <v>786129</v>
      </c>
      <c r="Z9" s="55">
        <v>0</v>
      </c>
      <c r="AA9" s="55">
        <v>0</v>
      </c>
      <c r="AB9" s="56">
        <v>8</v>
      </c>
      <c r="AC9" s="58" t="s">
        <v>8</v>
      </c>
      <c r="AE9" s="62">
        <f t="shared" si="2"/>
        <v>0</v>
      </c>
      <c r="AF9" s="62"/>
      <c r="AG9" s="62"/>
      <c r="AH9" s="62">
        <f t="shared" si="3"/>
        <v>0</v>
      </c>
      <c r="AI9" s="63">
        <f t="shared" si="4"/>
        <v>0</v>
      </c>
      <c r="AJ9" s="63"/>
      <c r="AK9" s="63"/>
      <c r="AL9" s="62">
        <f t="shared" si="5"/>
        <v>0</v>
      </c>
    </row>
    <row r="10" spans="1:38" ht="15.6">
      <c r="A10" s="1"/>
      <c r="B10" s="23">
        <v>3</v>
      </c>
      <c r="C10" s="24" t="s">
        <v>9</v>
      </c>
      <c r="D10" s="43">
        <v>0</v>
      </c>
      <c r="E10" s="52">
        <f t="shared" si="0"/>
        <v>0</v>
      </c>
      <c r="F10" s="42">
        <v>0</v>
      </c>
      <c r="G10" s="28">
        <f>ROUND(F10*(1+$I$25),2)</f>
        <v>0</v>
      </c>
      <c r="H10" s="25"/>
      <c r="I10" s="25"/>
      <c r="J10" s="26">
        <v>0</v>
      </c>
      <c r="K10" s="27">
        <f t="shared" si="1"/>
        <v>0</v>
      </c>
      <c r="L10" s="13"/>
      <c r="M10" s="13"/>
      <c r="N10" s="13"/>
      <c r="O10" s="14"/>
      <c r="P10" s="14"/>
      <c r="Q10" s="14"/>
      <c r="R10" s="14"/>
      <c r="S10" s="14"/>
      <c r="T10" s="8"/>
      <c r="U10" s="8"/>
      <c r="V10" s="8"/>
      <c r="W10" s="14"/>
      <c r="X10" s="14"/>
      <c r="Y10" s="55">
        <v>1100100</v>
      </c>
      <c r="Z10" s="55">
        <v>2182600</v>
      </c>
      <c r="AA10" s="55">
        <v>0</v>
      </c>
      <c r="AB10" s="56">
        <v>9</v>
      </c>
      <c r="AC10" s="58" t="s">
        <v>9</v>
      </c>
      <c r="AE10" s="62">
        <f t="shared" si="2"/>
        <v>0</v>
      </c>
      <c r="AF10" s="62">
        <f>ROUND(F10*Z10/1000,2)</f>
        <v>0</v>
      </c>
      <c r="AG10" s="62"/>
      <c r="AH10" s="62">
        <f t="shared" si="3"/>
        <v>0</v>
      </c>
      <c r="AI10" s="63">
        <f t="shared" si="4"/>
        <v>0</v>
      </c>
      <c r="AJ10" s="63">
        <f>ROUND(G10*Z10/1000,2)</f>
        <v>0</v>
      </c>
      <c r="AK10" s="63"/>
      <c r="AL10" s="62">
        <f t="shared" si="5"/>
        <v>0</v>
      </c>
    </row>
    <row r="11" spans="1:38" ht="15.6">
      <c r="A11" s="1"/>
      <c r="B11" s="23">
        <v>4</v>
      </c>
      <c r="C11" s="24" t="s">
        <v>11</v>
      </c>
      <c r="D11" s="43">
        <v>0</v>
      </c>
      <c r="E11" s="52">
        <f t="shared" si="0"/>
        <v>0</v>
      </c>
      <c r="F11" s="45">
        <v>0</v>
      </c>
      <c r="G11" s="48">
        <f>ROUND(F11*(1+$I$25),2)</f>
        <v>0</v>
      </c>
      <c r="H11" s="46">
        <v>0</v>
      </c>
      <c r="I11" s="50">
        <f>ROUND(H11*(1+$I$25),2)</f>
        <v>0</v>
      </c>
      <c r="J11" s="26">
        <v>0</v>
      </c>
      <c r="K11" s="27">
        <f t="shared" si="1"/>
        <v>0</v>
      </c>
      <c r="L11" s="13"/>
      <c r="M11" s="13"/>
      <c r="N11" s="13"/>
      <c r="O11" s="14"/>
      <c r="P11" s="14"/>
      <c r="Q11" s="14"/>
      <c r="R11" s="14"/>
      <c r="S11" s="14"/>
      <c r="T11" s="8"/>
      <c r="U11" s="8"/>
      <c r="V11" s="8"/>
      <c r="W11" s="14"/>
      <c r="X11" s="14"/>
      <c r="Y11" s="55">
        <v>758170</v>
      </c>
      <c r="Z11" s="55">
        <v>636934</v>
      </c>
      <c r="AA11" s="55">
        <v>2762459</v>
      </c>
      <c r="AB11" s="56">
        <v>13</v>
      </c>
      <c r="AC11" s="58" t="s">
        <v>11</v>
      </c>
      <c r="AE11" s="62">
        <f t="shared" si="2"/>
        <v>0</v>
      </c>
      <c r="AF11" s="62">
        <f>ROUND(F11*Z11/1000,2)</f>
        <v>0</v>
      </c>
      <c r="AG11" s="62">
        <f>ROUND(H11*AA11/1000,2)</f>
        <v>0</v>
      </c>
      <c r="AH11" s="62">
        <f t="shared" si="3"/>
        <v>0</v>
      </c>
      <c r="AI11" s="63">
        <f t="shared" si="4"/>
        <v>0</v>
      </c>
      <c r="AJ11" s="63">
        <f>ROUND(G11*Z11/1000,2)</f>
        <v>0</v>
      </c>
      <c r="AK11" s="63">
        <f>ROUND(I11*AA11/1000,2)</f>
        <v>0</v>
      </c>
      <c r="AL11" s="62">
        <f t="shared" si="5"/>
        <v>0</v>
      </c>
    </row>
    <row r="12" spans="1:38" ht="15.6">
      <c r="A12" s="1"/>
      <c r="B12" s="23">
        <v>5</v>
      </c>
      <c r="C12" s="24" t="s">
        <v>2</v>
      </c>
      <c r="D12" s="43">
        <v>0</v>
      </c>
      <c r="E12" s="52">
        <f t="shared" si="0"/>
        <v>0</v>
      </c>
      <c r="F12" s="29"/>
      <c r="G12" s="25"/>
      <c r="H12" s="25"/>
      <c r="I12" s="25"/>
      <c r="J12" s="26">
        <v>0</v>
      </c>
      <c r="K12" s="27">
        <f t="shared" si="1"/>
        <v>0</v>
      </c>
      <c r="L12" s="13"/>
      <c r="M12" s="13"/>
      <c r="N12" s="13"/>
      <c r="O12" s="14"/>
      <c r="P12" s="14"/>
      <c r="Q12" s="14"/>
      <c r="R12" s="14"/>
      <c r="S12" s="14"/>
      <c r="T12" s="8"/>
      <c r="U12" s="8"/>
      <c r="V12" s="8"/>
      <c r="W12" s="14"/>
      <c r="X12" s="14"/>
      <c r="Y12" s="55">
        <v>13713258</v>
      </c>
      <c r="Z12" s="55">
        <v>0</v>
      </c>
      <c r="AA12" s="55">
        <v>0</v>
      </c>
      <c r="AB12" s="56">
        <v>1943</v>
      </c>
      <c r="AC12" s="58" t="s">
        <v>2</v>
      </c>
      <c r="AE12" s="62">
        <f t="shared" si="2"/>
        <v>0</v>
      </c>
      <c r="AF12" s="62"/>
      <c r="AG12" s="62"/>
      <c r="AH12" s="62">
        <f t="shared" si="3"/>
        <v>0</v>
      </c>
      <c r="AI12" s="63">
        <f t="shared" si="4"/>
        <v>0</v>
      </c>
      <c r="AJ12" s="63"/>
      <c r="AK12" s="63"/>
      <c r="AL12" s="62">
        <f t="shared" si="5"/>
        <v>0</v>
      </c>
    </row>
    <row r="13" spans="1:38" ht="15.6">
      <c r="A13" s="1"/>
      <c r="B13" s="23">
        <v>6</v>
      </c>
      <c r="C13" s="24" t="s">
        <v>5</v>
      </c>
      <c r="D13" s="43">
        <v>0</v>
      </c>
      <c r="E13" s="52">
        <f t="shared" si="0"/>
        <v>0</v>
      </c>
      <c r="F13" s="42">
        <v>0</v>
      </c>
      <c r="G13" s="49">
        <f>ROUND(F13*(1+$I$25),2)</f>
        <v>0</v>
      </c>
      <c r="H13" s="25"/>
      <c r="I13" s="25"/>
      <c r="J13" s="26">
        <v>0</v>
      </c>
      <c r="K13" s="27">
        <f t="shared" si="1"/>
        <v>0</v>
      </c>
      <c r="L13" s="13"/>
      <c r="M13" s="13"/>
      <c r="N13" s="13"/>
      <c r="O13" s="14"/>
      <c r="P13" s="14"/>
      <c r="Q13" s="14"/>
      <c r="R13" s="14"/>
      <c r="S13" s="14"/>
      <c r="T13" s="8"/>
      <c r="U13" s="8"/>
      <c r="V13" s="8"/>
      <c r="W13" s="14"/>
      <c r="X13" s="14"/>
      <c r="Y13" s="55">
        <v>1778410</v>
      </c>
      <c r="Z13" s="55">
        <v>3108962</v>
      </c>
      <c r="AA13" s="55">
        <v>0</v>
      </c>
      <c r="AB13" s="56">
        <v>338</v>
      </c>
      <c r="AC13" s="58" t="s">
        <v>5</v>
      </c>
      <c r="AE13" s="62">
        <f t="shared" si="2"/>
        <v>0</v>
      </c>
      <c r="AF13" s="62">
        <f>ROUND(F13*Z13/1000,2)</f>
        <v>0</v>
      </c>
      <c r="AG13" s="62"/>
      <c r="AH13" s="62">
        <f t="shared" si="3"/>
        <v>0</v>
      </c>
      <c r="AI13" s="63">
        <f t="shared" si="4"/>
        <v>0</v>
      </c>
      <c r="AJ13" s="63">
        <f>ROUND(G13*Z13/1000,2)</f>
        <v>0</v>
      </c>
      <c r="AK13" s="63"/>
      <c r="AL13" s="62">
        <f t="shared" si="5"/>
        <v>0</v>
      </c>
    </row>
    <row r="14" spans="1:38" ht="15.6">
      <c r="A14" s="1"/>
      <c r="B14" s="23">
        <v>7</v>
      </c>
      <c r="C14" s="24" t="s">
        <v>4</v>
      </c>
      <c r="D14" s="43">
        <v>0</v>
      </c>
      <c r="E14" s="52">
        <f t="shared" si="0"/>
        <v>0</v>
      </c>
      <c r="F14" s="45">
        <v>0</v>
      </c>
      <c r="G14" s="48">
        <f>ROUND(F14*(1+$I$25),2)</f>
        <v>0</v>
      </c>
      <c r="H14" s="25"/>
      <c r="I14" s="25"/>
      <c r="J14" s="26">
        <v>0</v>
      </c>
      <c r="K14" s="27">
        <f t="shared" si="1"/>
        <v>0</v>
      </c>
      <c r="L14" s="13"/>
      <c r="M14" s="13"/>
      <c r="N14" s="13"/>
      <c r="O14" s="14"/>
      <c r="P14" s="14"/>
      <c r="Q14" s="14"/>
      <c r="R14" s="14"/>
      <c r="S14" s="14"/>
      <c r="T14" s="8"/>
      <c r="U14" s="8"/>
      <c r="V14" s="8"/>
      <c r="W14" s="14"/>
      <c r="X14" s="14"/>
      <c r="Y14" s="55">
        <v>4969600</v>
      </c>
      <c r="Z14" s="55">
        <v>8251591</v>
      </c>
      <c r="AA14" s="55">
        <v>0</v>
      </c>
      <c r="AB14" s="56">
        <v>1631</v>
      </c>
      <c r="AC14" s="58" t="s">
        <v>4</v>
      </c>
      <c r="AE14" s="62">
        <f t="shared" si="2"/>
        <v>0</v>
      </c>
      <c r="AF14" s="62">
        <f>ROUND(F14*Z14/1000,2)</f>
        <v>0</v>
      </c>
      <c r="AG14" s="62"/>
      <c r="AH14" s="62">
        <f t="shared" si="3"/>
        <v>0</v>
      </c>
      <c r="AI14" s="63">
        <f t="shared" si="4"/>
        <v>0</v>
      </c>
      <c r="AJ14" s="63">
        <f>ROUND(G14*Z14/1000,2)</f>
        <v>0</v>
      </c>
      <c r="AK14" s="63"/>
      <c r="AL14" s="62">
        <f t="shared" si="5"/>
        <v>0</v>
      </c>
    </row>
    <row r="15" spans="1:38" ht="15.6">
      <c r="A15" s="1"/>
      <c r="B15" s="23">
        <v>8</v>
      </c>
      <c r="C15" s="24" t="s">
        <v>7</v>
      </c>
      <c r="D15" s="43">
        <v>0</v>
      </c>
      <c r="E15" s="52">
        <f t="shared" si="0"/>
        <v>0</v>
      </c>
      <c r="F15" s="30"/>
      <c r="G15" s="25"/>
      <c r="H15" s="25"/>
      <c r="I15" s="25"/>
      <c r="J15" s="26">
        <v>0</v>
      </c>
      <c r="K15" s="27">
        <f t="shared" si="1"/>
        <v>0</v>
      </c>
      <c r="L15" s="13"/>
      <c r="M15" s="13"/>
      <c r="N15" s="13"/>
      <c r="O15" s="14"/>
      <c r="P15" s="14"/>
      <c r="Q15" s="14"/>
      <c r="R15" s="14"/>
      <c r="S15" s="14"/>
      <c r="T15" s="8"/>
      <c r="U15" s="8"/>
      <c r="V15" s="8"/>
      <c r="W15" s="14"/>
      <c r="X15" s="14"/>
      <c r="Y15" s="55">
        <v>5032480</v>
      </c>
      <c r="Z15" s="55">
        <v>0</v>
      </c>
      <c r="AA15" s="55">
        <v>0</v>
      </c>
      <c r="AB15" s="56">
        <v>68</v>
      </c>
      <c r="AC15" s="58" t="s">
        <v>7</v>
      </c>
      <c r="AE15" s="62">
        <f t="shared" si="2"/>
        <v>0</v>
      </c>
      <c r="AF15" s="62">
        <f>ROUND(F15*Z15/1000,2)</f>
        <v>0</v>
      </c>
      <c r="AG15" s="62"/>
      <c r="AH15" s="62">
        <f t="shared" si="3"/>
        <v>0</v>
      </c>
      <c r="AI15" s="63">
        <f t="shared" si="4"/>
        <v>0</v>
      </c>
      <c r="AJ15" s="63">
        <f>ROUND(G15*Z15/1000,2)</f>
        <v>0</v>
      </c>
      <c r="AK15" s="63"/>
      <c r="AL15" s="62">
        <f t="shared" si="5"/>
        <v>0</v>
      </c>
    </row>
    <row r="16" spans="1:38" ht="15.6">
      <c r="A16" s="1"/>
      <c r="B16" s="23">
        <v>9</v>
      </c>
      <c r="C16" s="24" t="s">
        <v>12</v>
      </c>
      <c r="D16" s="43">
        <v>0</v>
      </c>
      <c r="E16" s="52">
        <f t="shared" si="0"/>
        <v>0</v>
      </c>
      <c r="F16" s="42">
        <v>0</v>
      </c>
      <c r="G16" s="49">
        <f>ROUND(F16*(1+$I$25),2)</f>
        <v>0</v>
      </c>
      <c r="H16" s="25"/>
      <c r="I16" s="25"/>
      <c r="J16" s="26">
        <v>0</v>
      </c>
      <c r="K16" s="27">
        <f t="shared" si="1"/>
        <v>0</v>
      </c>
      <c r="L16" s="13"/>
      <c r="M16" s="13"/>
      <c r="N16" s="13"/>
      <c r="O16" s="14"/>
      <c r="P16" s="14"/>
      <c r="Q16" s="14"/>
      <c r="R16" s="14"/>
      <c r="S16" s="14"/>
      <c r="T16" s="8"/>
      <c r="U16" s="8"/>
      <c r="V16" s="8"/>
      <c r="W16" s="14"/>
      <c r="X16" s="14"/>
      <c r="Y16" s="55">
        <v>468569</v>
      </c>
      <c r="Z16" s="55">
        <v>875604</v>
      </c>
      <c r="AA16" s="55">
        <v>0</v>
      </c>
      <c r="AB16" s="56">
        <v>11</v>
      </c>
      <c r="AC16" s="58" t="s">
        <v>12</v>
      </c>
      <c r="AE16" s="62">
        <f t="shared" si="2"/>
        <v>0</v>
      </c>
      <c r="AF16" s="62">
        <f>ROUND(F16*Z16/1000,2)</f>
        <v>0</v>
      </c>
      <c r="AG16" s="62"/>
      <c r="AH16" s="64">
        <f t="shared" si="3"/>
        <v>0</v>
      </c>
      <c r="AI16" s="63">
        <f t="shared" si="4"/>
        <v>0</v>
      </c>
      <c r="AJ16" s="63">
        <f>ROUND(G16*Z16/1000,2)</f>
        <v>0</v>
      </c>
      <c r="AK16" s="63"/>
      <c r="AL16" s="64">
        <f t="shared" si="5"/>
        <v>0</v>
      </c>
    </row>
    <row r="17" spans="1:38" ht="15.6">
      <c r="A17" s="1"/>
      <c r="B17" s="23">
        <v>10</v>
      </c>
      <c r="C17" s="24" t="s">
        <v>13</v>
      </c>
      <c r="D17" s="43">
        <v>0</v>
      </c>
      <c r="E17" s="52">
        <f t="shared" si="0"/>
        <v>0</v>
      </c>
      <c r="F17" s="45">
        <v>0</v>
      </c>
      <c r="G17" s="48">
        <f>ROUND(F17*(1+$I$25),2)</f>
        <v>0</v>
      </c>
      <c r="H17" s="25"/>
      <c r="I17" s="25"/>
      <c r="J17" s="26">
        <v>0</v>
      </c>
      <c r="K17" s="27">
        <f t="shared" si="1"/>
        <v>0</v>
      </c>
      <c r="L17" s="13"/>
      <c r="M17" s="13"/>
      <c r="N17" s="13"/>
      <c r="O17" s="14"/>
      <c r="P17" s="14"/>
      <c r="Q17" s="14"/>
      <c r="R17" s="14"/>
      <c r="S17" s="14"/>
      <c r="T17" s="8"/>
      <c r="U17" s="8"/>
      <c r="V17" s="8"/>
      <c r="W17" s="14"/>
      <c r="X17" s="14"/>
      <c r="Y17" s="55">
        <v>224860</v>
      </c>
      <c r="Z17" s="55">
        <v>76299</v>
      </c>
      <c r="AA17" s="55">
        <v>0</v>
      </c>
      <c r="AB17" s="56">
        <v>4</v>
      </c>
      <c r="AC17" s="58" t="s">
        <v>13</v>
      </c>
      <c r="AE17" s="62">
        <f t="shared" si="2"/>
        <v>0</v>
      </c>
      <c r="AF17" s="62">
        <f>ROUND(F17*Z17/1000,2)</f>
        <v>0</v>
      </c>
      <c r="AG17" s="62"/>
      <c r="AH17" s="64">
        <f t="shared" si="3"/>
        <v>0</v>
      </c>
      <c r="AI17" s="63">
        <f t="shared" si="4"/>
        <v>0</v>
      </c>
      <c r="AJ17" s="63">
        <f>ROUND(G17*Z17/1000,2)</f>
        <v>0</v>
      </c>
      <c r="AK17" s="63"/>
      <c r="AL17" s="64">
        <f t="shared" si="5"/>
        <v>0</v>
      </c>
    </row>
    <row r="18" spans="1:38" ht="15.6">
      <c r="A18" s="1"/>
      <c r="B18" s="23">
        <v>11</v>
      </c>
      <c r="C18" s="24" t="s">
        <v>3</v>
      </c>
      <c r="D18" s="43">
        <v>0</v>
      </c>
      <c r="E18" s="52">
        <f t="shared" si="0"/>
        <v>0</v>
      </c>
      <c r="F18" s="30"/>
      <c r="G18" s="25"/>
      <c r="H18" s="25"/>
      <c r="I18" s="25"/>
      <c r="J18" s="26">
        <v>0</v>
      </c>
      <c r="K18" s="27">
        <f t="shared" si="1"/>
        <v>0</v>
      </c>
      <c r="L18" s="13"/>
      <c r="M18" s="13"/>
      <c r="N18" s="13"/>
      <c r="O18" s="14"/>
      <c r="P18" s="14"/>
      <c r="Q18" s="14"/>
      <c r="R18" s="14"/>
      <c r="S18" s="14"/>
      <c r="T18" s="8"/>
      <c r="U18" s="8"/>
      <c r="V18" s="8"/>
      <c r="W18" s="14"/>
      <c r="X18" s="14"/>
      <c r="Y18" s="55">
        <v>538632</v>
      </c>
      <c r="Z18" s="55">
        <v>0</v>
      </c>
      <c r="AA18" s="55">
        <v>0</v>
      </c>
      <c r="AB18" s="56">
        <v>330</v>
      </c>
      <c r="AC18" s="58" t="s">
        <v>3</v>
      </c>
      <c r="AE18" s="62">
        <f t="shared" si="2"/>
        <v>0</v>
      </c>
      <c r="AF18" s="62"/>
      <c r="AG18" s="62"/>
      <c r="AH18" s="64">
        <f t="shared" si="3"/>
        <v>0</v>
      </c>
      <c r="AI18" s="63">
        <f t="shared" si="4"/>
        <v>0</v>
      </c>
      <c r="AJ18" s="63"/>
      <c r="AK18" s="63"/>
      <c r="AL18" s="64">
        <f t="shared" si="5"/>
        <v>0</v>
      </c>
    </row>
    <row r="19" spans="1:38" ht="15.6">
      <c r="A19" s="1"/>
      <c r="B19" s="23">
        <v>12</v>
      </c>
      <c r="C19" s="24" t="s">
        <v>14</v>
      </c>
      <c r="D19" s="43">
        <v>0</v>
      </c>
      <c r="E19" s="52">
        <f t="shared" si="0"/>
        <v>0</v>
      </c>
      <c r="F19" s="42">
        <v>0</v>
      </c>
      <c r="G19" s="49">
        <f>ROUND(F19*(1+$I$25),2)</f>
        <v>0</v>
      </c>
      <c r="H19" s="25"/>
      <c r="I19" s="25"/>
      <c r="J19" s="26">
        <v>0</v>
      </c>
      <c r="K19" s="27">
        <f t="shared" si="1"/>
        <v>0</v>
      </c>
      <c r="L19" s="13"/>
      <c r="M19" s="13"/>
      <c r="N19" s="13"/>
      <c r="O19" s="14"/>
      <c r="P19" s="14"/>
      <c r="Q19" s="14"/>
      <c r="R19" s="14"/>
      <c r="S19" s="14"/>
      <c r="T19" s="8"/>
      <c r="U19" s="8"/>
      <c r="V19" s="8"/>
      <c r="W19" s="14"/>
      <c r="X19" s="14"/>
      <c r="Y19" s="55">
        <v>9584</v>
      </c>
      <c r="Z19" s="55">
        <v>5163</v>
      </c>
      <c r="AA19" s="55">
        <v>0</v>
      </c>
      <c r="AB19" s="56">
        <v>3</v>
      </c>
      <c r="AC19" s="58" t="s">
        <v>14</v>
      </c>
      <c r="AE19" s="62">
        <f t="shared" si="2"/>
        <v>0</v>
      </c>
      <c r="AF19" s="62">
        <f>ROUND(F19*Z19/1000,2)</f>
        <v>0</v>
      </c>
      <c r="AG19" s="62"/>
      <c r="AH19" s="64">
        <f t="shared" si="3"/>
        <v>0</v>
      </c>
      <c r="AI19" s="63">
        <f t="shared" si="4"/>
        <v>0</v>
      </c>
      <c r="AJ19" s="63">
        <f>ROUND(G19*Z19/1000,2)</f>
        <v>0</v>
      </c>
      <c r="AK19" s="63"/>
      <c r="AL19" s="64">
        <f t="shared" si="5"/>
        <v>0</v>
      </c>
    </row>
    <row r="20" spans="1:38" ht="15.6">
      <c r="A20" s="1"/>
      <c r="B20" s="23">
        <v>13</v>
      </c>
      <c r="C20" s="24" t="s">
        <v>17</v>
      </c>
      <c r="D20" s="43">
        <v>0</v>
      </c>
      <c r="E20" s="52">
        <f t="shared" si="0"/>
        <v>0</v>
      </c>
      <c r="F20" s="45">
        <v>0</v>
      </c>
      <c r="G20" s="48">
        <f>ROUND(F20*(1+$I$25),2)</f>
        <v>0</v>
      </c>
      <c r="H20" s="25"/>
      <c r="I20" s="25"/>
      <c r="J20" s="26">
        <v>0</v>
      </c>
      <c r="K20" s="27">
        <f t="shared" si="1"/>
        <v>0</v>
      </c>
      <c r="L20" s="13"/>
      <c r="M20" s="13"/>
      <c r="N20" s="13"/>
      <c r="O20" s="14"/>
      <c r="P20" s="14"/>
      <c r="Q20" s="14"/>
      <c r="R20" s="14"/>
      <c r="S20" s="14"/>
      <c r="T20" s="8"/>
      <c r="U20" s="8"/>
      <c r="V20" s="8"/>
      <c r="W20" s="14"/>
      <c r="X20" s="14"/>
      <c r="Y20" s="55">
        <v>8357</v>
      </c>
      <c r="Z20" s="55">
        <v>8861</v>
      </c>
      <c r="AA20" s="55">
        <v>0</v>
      </c>
      <c r="AB20" s="56">
        <v>22</v>
      </c>
      <c r="AC20" s="58" t="s">
        <v>17</v>
      </c>
      <c r="AE20" s="62">
        <f t="shared" si="2"/>
        <v>0</v>
      </c>
      <c r="AF20" s="62">
        <f>ROUND(F20*Z20/1000,2)</f>
        <v>0</v>
      </c>
      <c r="AG20" s="62"/>
      <c r="AH20" s="64">
        <f t="shared" si="3"/>
        <v>0</v>
      </c>
      <c r="AI20" s="63">
        <f t="shared" si="4"/>
        <v>0</v>
      </c>
      <c r="AJ20" s="63">
        <f>ROUND(G20*Z20/1000,2)</f>
        <v>0</v>
      </c>
      <c r="AK20" s="63"/>
      <c r="AL20" s="64">
        <f t="shared" si="5"/>
        <v>0</v>
      </c>
    </row>
    <row r="21" spans="1:38" ht="15.6">
      <c r="A21" s="1"/>
      <c r="B21" s="23">
        <v>14</v>
      </c>
      <c r="C21" s="24" t="s">
        <v>15</v>
      </c>
      <c r="D21" s="43">
        <v>0</v>
      </c>
      <c r="E21" s="52">
        <f t="shared" si="0"/>
        <v>0</v>
      </c>
      <c r="F21" s="31"/>
      <c r="G21" s="25"/>
      <c r="H21" s="25"/>
      <c r="I21" s="25"/>
      <c r="J21" s="26">
        <v>0</v>
      </c>
      <c r="K21" s="27">
        <f t="shared" si="1"/>
        <v>0</v>
      </c>
      <c r="L21" s="13"/>
      <c r="M21" s="13"/>
      <c r="N21" s="13"/>
      <c r="O21" s="14"/>
      <c r="P21" s="14"/>
      <c r="Q21" s="14"/>
      <c r="R21" s="14"/>
      <c r="S21" s="14"/>
      <c r="T21" s="8"/>
      <c r="U21" s="8"/>
      <c r="V21" s="8"/>
      <c r="W21" s="14"/>
      <c r="X21" s="14"/>
      <c r="Y21" s="55">
        <v>134950</v>
      </c>
      <c r="Z21" s="55">
        <v>0</v>
      </c>
      <c r="AA21" s="55">
        <v>0</v>
      </c>
      <c r="AB21" s="56">
        <v>9</v>
      </c>
      <c r="AC21" s="58" t="s">
        <v>15</v>
      </c>
      <c r="AE21" s="62">
        <f t="shared" si="2"/>
        <v>0</v>
      </c>
      <c r="AF21" s="62"/>
      <c r="AG21" s="62"/>
      <c r="AH21" s="64">
        <f t="shared" si="3"/>
        <v>0</v>
      </c>
      <c r="AI21" s="63">
        <f t="shared" si="4"/>
        <v>0</v>
      </c>
      <c r="AJ21" s="63"/>
      <c r="AK21" s="63"/>
      <c r="AL21" s="64">
        <f t="shared" si="5"/>
        <v>0</v>
      </c>
    </row>
    <row r="22" spans="1:38" ht="15.6">
      <c r="A22" s="1"/>
      <c r="B22" s="23">
        <v>15</v>
      </c>
      <c r="C22" s="24" t="s">
        <v>16</v>
      </c>
      <c r="D22" s="43">
        <v>0</v>
      </c>
      <c r="E22" s="52">
        <f t="shared" si="0"/>
        <v>0</v>
      </c>
      <c r="F22" s="46">
        <v>0</v>
      </c>
      <c r="G22" s="47">
        <f>ROUND(F22*(1+$I$25),2)</f>
        <v>0</v>
      </c>
      <c r="H22" s="25"/>
      <c r="I22" s="25"/>
      <c r="J22" s="26">
        <v>0</v>
      </c>
      <c r="K22" s="27">
        <f t="shared" si="1"/>
        <v>0</v>
      </c>
      <c r="L22" s="13"/>
      <c r="M22" s="13"/>
      <c r="N22" s="13"/>
      <c r="O22" s="14"/>
      <c r="P22" s="14"/>
      <c r="Q22" s="14"/>
      <c r="R22" s="14"/>
      <c r="S22" s="14"/>
      <c r="T22" s="8"/>
      <c r="U22" s="8"/>
      <c r="V22" s="8"/>
      <c r="W22" s="14"/>
      <c r="X22" s="14"/>
      <c r="Y22" s="55">
        <v>2506508</v>
      </c>
      <c r="Z22" s="55">
        <v>4528367</v>
      </c>
      <c r="AA22" s="55">
        <v>0</v>
      </c>
      <c r="AB22" s="56">
        <v>640</v>
      </c>
      <c r="AC22" s="58" t="s">
        <v>16</v>
      </c>
      <c r="AE22" s="62">
        <f t="shared" si="2"/>
        <v>0</v>
      </c>
      <c r="AF22" s="62">
        <f>ROUND(F22*Z22/1000,2)</f>
        <v>0</v>
      </c>
      <c r="AG22" s="62"/>
      <c r="AH22" s="64">
        <f t="shared" si="3"/>
        <v>0</v>
      </c>
      <c r="AI22" s="63">
        <f t="shared" si="4"/>
        <v>0</v>
      </c>
      <c r="AJ22" s="63">
        <f>ROUND(G22*Z22/1000,2)</f>
        <v>0</v>
      </c>
      <c r="AK22" s="63"/>
      <c r="AL22" s="64">
        <f t="shared" si="5"/>
        <v>0</v>
      </c>
    </row>
    <row r="23" spans="1:38" ht="16.2" thickBot="1">
      <c r="A23" s="1"/>
      <c r="B23" s="32">
        <v>16</v>
      </c>
      <c r="C23" s="33" t="s">
        <v>6</v>
      </c>
      <c r="D23" s="44">
        <v>0</v>
      </c>
      <c r="E23" s="53">
        <f t="shared" si="0"/>
        <v>0</v>
      </c>
      <c r="F23" s="25"/>
      <c r="G23" s="25"/>
      <c r="H23" s="25"/>
      <c r="I23" s="25"/>
      <c r="J23" s="34">
        <v>0</v>
      </c>
      <c r="K23" s="35">
        <f t="shared" si="1"/>
        <v>0</v>
      </c>
      <c r="L23" s="13"/>
      <c r="M23" s="13"/>
      <c r="N23" s="13"/>
      <c r="O23" s="14"/>
      <c r="P23" s="14"/>
      <c r="Q23" s="14"/>
      <c r="R23" s="14"/>
      <c r="S23" s="14"/>
      <c r="T23" s="8"/>
      <c r="U23" s="8"/>
      <c r="V23" s="8"/>
      <c r="W23" s="14"/>
      <c r="X23" s="14"/>
      <c r="Y23" s="55">
        <v>2874</v>
      </c>
      <c r="Z23" s="55">
        <v>0</v>
      </c>
      <c r="AA23" s="55">
        <v>0</v>
      </c>
      <c r="AB23" s="56">
        <v>4</v>
      </c>
      <c r="AC23" s="59" t="s">
        <v>6</v>
      </c>
      <c r="AE23" s="62">
        <f t="shared" si="2"/>
        <v>0</v>
      </c>
      <c r="AF23" s="62"/>
      <c r="AG23" s="62"/>
      <c r="AH23" s="64">
        <f t="shared" si="3"/>
        <v>0</v>
      </c>
      <c r="AI23" s="63">
        <f t="shared" si="4"/>
        <v>0</v>
      </c>
      <c r="AJ23" s="63"/>
      <c r="AK23" s="63"/>
      <c r="AL23" s="64">
        <f t="shared" si="5"/>
        <v>0</v>
      </c>
    </row>
    <row r="24" spans="1:38" ht="18.600000000000001" customHeight="1">
      <c r="A24" s="1"/>
      <c r="B24" s="90" t="s">
        <v>39</v>
      </c>
      <c r="C24" s="91"/>
      <c r="D24" s="91"/>
      <c r="E24" s="91"/>
      <c r="F24" s="91"/>
      <c r="G24" s="91"/>
      <c r="H24" s="91"/>
      <c r="I24" s="92">
        <f>SUM(AE8:AH23)</f>
        <v>0</v>
      </c>
      <c r="J24" s="92"/>
      <c r="K24" s="93"/>
      <c r="L24" s="1"/>
      <c r="M24" s="1"/>
      <c r="N24" s="1"/>
      <c r="O24" s="2"/>
      <c r="P24" s="2"/>
      <c r="Q24" s="2"/>
      <c r="R24" s="2"/>
      <c r="S24" s="2"/>
      <c r="T24" s="8"/>
      <c r="U24" s="8"/>
      <c r="V24" s="8"/>
      <c r="W24" s="2"/>
      <c r="X24" s="2"/>
      <c r="Y24" s="60">
        <f>SUM(Y8:Y23)</f>
        <v>32209781</v>
      </c>
      <c r="Z24" s="60">
        <f>SUM(Z8:Z23)</f>
        <v>19674381</v>
      </c>
      <c r="AA24" s="60">
        <f>SUM(AA8:AA23)</f>
        <v>2762459</v>
      </c>
      <c r="AB24" s="60">
        <f>SUM(AB8:AB23)</f>
        <v>5039</v>
      </c>
      <c r="AC24" s="61"/>
      <c r="AE24" s="65">
        <f t="shared" ref="AE24:AL24" si="6">SUM(AE8:AE23)</f>
        <v>0</v>
      </c>
      <c r="AF24" s="65">
        <f t="shared" si="6"/>
        <v>0</v>
      </c>
      <c r="AG24" s="65">
        <f t="shared" si="6"/>
        <v>0</v>
      </c>
      <c r="AH24" s="65">
        <f t="shared" si="6"/>
        <v>0</v>
      </c>
      <c r="AI24" s="65">
        <f t="shared" si="6"/>
        <v>0</v>
      </c>
      <c r="AJ24" s="65">
        <f t="shared" si="6"/>
        <v>0</v>
      </c>
      <c r="AK24" s="65">
        <f t="shared" si="6"/>
        <v>0</v>
      </c>
      <c r="AL24" s="65">
        <f t="shared" si="6"/>
        <v>0</v>
      </c>
    </row>
    <row r="25" spans="1:38" ht="12.6" customHeight="1">
      <c r="A25" s="1"/>
      <c r="B25" s="94" t="s">
        <v>40</v>
      </c>
      <c r="C25" s="95"/>
      <c r="D25" s="95"/>
      <c r="E25" s="95"/>
      <c r="F25" s="95"/>
      <c r="G25" s="95"/>
      <c r="H25" s="95"/>
      <c r="I25" s="96">
        <v>0.23</v>
      </c>
      <c r="J25" s="96"/>
      <c r="K25" s="97"/>
      <c r="L25" s="36"/>
      <c r="M25" s="36"/>
      <c r="N25" s="36"/>
      <c r="O25" s="37"/>
      <c r="P25" s="37"/>
      <c r="Q25" s="37"/>
      <c r="R25" s="37"/>
      <c r="S25" s="37"/>
      <c r="T25" s="37"/>
      <c r="U25" s="8"/>
      <c r="V25" s="8"/>
      <c r="W25" s="37"/>
      <c r="X25" s="37"/>
      <c r="Y25" s="38">
        <f>+Y24+Z24+AA24</f>
        <v>54646621</v>
      </c>
      <c r="Z25" s="39"/>
      <c r="AA25" s="39"/>
      <c r="AB25" s="39"/>
      <c r="AC25" s="40"/>
    </row>
    <row r="26" spans="1:38" ht="21.6" thickBot="1">
      <c r="A26" s="1"/>
      <c r="B26" s="98" t="s">
        <v>41</v>
      </c>
      <c r="C26" s="99"/>
      <c r="D26" s="99"/>
      <c r="E26" s="99"/>
      <c r="F26" s="99"/>
      <c r="G26" s="99"/>
      <c r="H26" s="99"/>
      <c r="I26" s="100">
        <f>SUM(AI8:AL23)</f>
        <v>0</v>
      </c>
      <c r="J26" s="100"/>
      <c r="K26" s="101"/>
      <c r="L26" s="1"/>
      <c r="M26" s="1"/>
      <c r="N26" s="1"/>
      <c r="O26" s="2"/>
      <c r="P26" s="2"/>
      <c r="Q26" s="2"/>
      <c r="R26" s="2"/>
      <c r="S26" s="2"/>
      <c r="T26" s="2"/>
      <c r="U26" s="8"/>
      <c r="V26" s="8"/>
      <c r="W26" s="2"/>
      <c r="X26" s="2"/>
    </row>
    <row r="27" spans="1:38" ht="13.8">
      <c r="A27" s="1"/>
      <c r="B27" s="41"/>
      <c r="C27" s="41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8"/>
      <c r="P27" s="8"/>
      <c r="Q27" s="8"/>
      <c r="R27" s="8"/>
      <c r="S27" s="8"/>
      <c r="T27" s="8"/>
      <c r="U27" s="8"/>
      <c r="V27" s="8"/>
      <c r="W27" s="8"/>
      <c r="X27" s="8"/>
    </row>
  </sheetData>
  <mergeCells count="25">
    <mergeCell ref="B24:H24"/>
    <mergeCell ref="I24:K24"/>
    <mergeCell ref="B25:H25"/>
    <mergeCell ref="I25:K25"/>
    <mergeCell ref="B26:H26"/>
    <mergeCell ref="I26:K26"/>
    <mergeCell ref="AJ4:AJ7"/>
    <mergeCell ref="AK4:AK7"/>
    <mergeCell ref="AL4:AL7"/>
    <mergeCell ref="D5:E5"/>
    <mergeCell ref="F5:G5"/>
    <mergeCell ref="H5:I5"/>
    <mergeCell ref="J5:K5"/>
    <mergeCell ref="AC4:AC7"/>
    <mergeCell ref="AE4:AE7"/>
    <mergeCell ref="AF4:AF7"/>
    <mergeCell ref="AG4:AG7"/>
    <mergeCell ref="AH4:AH7"/>
    <mergeCell ref="AI4:AI7"/>
    <mergeCell ref="B2:K2"/>
    <mergeCell ref="B4:B7"/>
    <mergeCell ref="C4:C7"/>
    <mergeCell ref="D4:K4"/>
    <mergeCell ref="Y4:AA5"/>
    <mergeCell ref="AB4:AB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Kalkulator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dcterms:created xsi:type="dcterms:W3CDTF">2017-05-26T07:51:07Z</dcterms:created>
  <dcterms:modified xsi:type="dcterms:W3CDTF">2017-05-26T08:11:27Z</dcterms:modified>
</cp:coreProperties>
</file>