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7D4075AE-67FA-442D-B08C-4C8AD2E65617}" xr6:coauthVersionLast="33" xr6:coauthVersionMax="33" xr10:uidLastSave="{00000000-0000-0000-0000-000000000000}"/>
  <bookViews>
    <workbookView xWindow="480" yWindow="120" windowWidth="18240" windowHeight="8475" xr2:uid="{00000000-000D-0000-FFFF-FFFF00000000}"/>
  </bookViews>
  <sheets>
    <sheet name="START" sheetId="2" r:id="rId1"/>
    <sheet name="Budżet 2018 - Dochody" sheetId="3" r:id="rId2"/>
    <sheet name="Budżet 2018 - Wydatki" sheetId="4" r:id="rId3"/>
    <sheet name="Budżet 2018 - po zmianach" sheetId="1" r:id="rId4"/>
  </sheets>
  <calcPr calcId="179017"/>
  <fileRecoveryPr autoRecover="0"/>
</workbook>
</file>

<file path=xl/calcChain.xml><?xml version="1.0" encoding="utf-8"?>
<calcChain xmlns="http://schemas.openxmlformats.org/spreadsheetml/2006/main">
  <c r="Q21" i="1" l="1"/>
  <c r="Q17" i="1"/>
  <c r="Q9" i="1"/>
  <c r="Q14" i="1" s="1"/>
  <c r="Q3" i="1"/>
  <c r="C21" i="4"/>
  <c r="C14" i="3"/>
  <c r="P21" i="1"/>
  <c r="P17" i="1"/>
  <c r="P9" i="1"/>
  <c r="P14" i="1" s="1"/>
  <c r="P8" i="1"/>
  <c r="P3" i="1"/>
  <c r="C20" i="4"/>
  <c r="C13" i="3"/>
  <c r="Q15" i="1" l="1"/>
  <c r="Q8" i="1"/>
  <c r="P15" i="1"/>
  <c r="O21" i="1"/>
  <c r="O17" i="1"/>
  <c r="O14" i="1"/>
  <c r="O9" i="1"/>
  <c r="O8" i="1"/>
  <c r="O3" i="1"/>
  <c r="O15" i="1" s="1"/>
  <c r="C19" i="4"/>
  <c r="N21" i="1" l="1"/>
  <c r="N17" i="1"/>
  <c r="N9" i="1"/>
  <c r="N14" i="1" s="1"/>
  <c r="N8" i="1"/>
  <c r="N3" i="1"/>
  <c r="C18" i="4"/>
  <c r="N15" i="1" l="1"/>
  <c r="M21" i="1"/>
  <c r="M17" i="1"/>
  <c r="M9" i="1"/>
  <c r="M14" i="1" s="1"/>
  <c r="M8" i="1"/>
  <c r="M3" i="1"/>
  <c r="C17" i="4"/>
  <c r="M15" i="1" l="1"/>
  <c r="L21" i="1"/>
  <c r="L17" i="1"/>
  <c r="L9" i="1"/>
  <c r="L14" i="1" s="1"/>
  <c r="L3" i="1"/>
  <c r="C16" i="4"/>
  <c r="C12" i="3"/>
  <c r="L15" i="1" l="1"/>
  <c r="L8" i="1"/>
  <c r="K21" i="1"/>
  <c r="K17" i="1"/>
  <c r="K9" i="1"/>
  <c r="K14" i="1" s="1"/>
  <c r="K3" i="1"/>
  <c r="C15" i="4"/>
  <c r="C11" i="3"/>
  <c r="K15" i="1" l="1"/>
  <c r="K8" i="1"/>
  <c r="J21" i="1"/>
  <c r="J17" i="1"/>
  <c r="J14" i="1"/>
  <c r="J9" i="1"/>
  <c r="J8" i="1"/>
  <c r="J3" i="1"/>
  <c r="C14" i="4"/>
  <c r="J15" i="1" l="1"/>
  <c r="I21" i="1"/>
  <c r="I17" i="1"/>
  <c r="I14" i="1"/>
  <c r="I9" i="1"/>
  <c r="I8" i="1"/>
  <c r="I3" i="1"/>
  <c r="C13" i="4"/>
  <c r="C10" i="3"/>
  <c r="I15" i="1" l="1"/>
  <c r="H21" i="1"/>
  <c r="H17" i="1"/>
  <c r="H9" i="1"/>
  <c r="H14" i="1" s="1"/>
  <c r="H3" i="1"/>
  <c r="C12" i="4"/>
  <c r="H15" i="1" l="1"/>
  <c r="H8" i="1"/>
  <c r="G21" i="1"/>
  <c r="G17" i="1"/>
  <c r="G9" i="1"/>
  <c r="G14" i="1" s="1"/>
  <c r="G3" i="1"/>
  <c r="G8" i="1" s="1"/>
  <c r="C11" i="4"/>
  <c r="C9" i="3"/>
  <c r="G15" i="1" l="1"/>
  <c r="F21" i="1"/>
  <c r="F17" i="1"/>
  <c r="F14" i="1"/>
  <c r="F9" i="1"/>
  <c r="F3" i="1"/>
  <c r="F8" i="1" s="1"/>
  <c r="C10" i="4"/>
  <c r="F15" i="1" l="1"/>
  <c r="E21" i="1"/>
  <c r="E17" i="1"/>
  <c r="E14" i="1"/>
  <c r="E9" i="1"/>
  <c r="E3" i="1"/>
  <c r="E8" i="1" s="1"/>
  <c r="C9" i="4"/>
  <c r="C8" i="3"/>
  <c r="E15" i="1" l="1"/>
  <c r="D21" i="1"/>
  <c r="D17" i="1"/>
  <c r="D14" i="1"/>
  <c r="D9" i="1"/>
  <c r="D3" i="1"/>
  <c r="D8" i="1" s="1"/>
  <c r="C8" i="4"/>
  <c r="D15" i="1" l="1"/>
  <c r="F5" i="4"/>
  <c r="E5" i="4"/>
  <c r="D5" i="4"/>
  <c r="F5" i="3"/>
  <c r="E5" i="3"/>
  <c r="D5" i="3"/>
  <c r="C7" i="3"/>
  <c r="BA24" i="1" l="1"/>
  <c r="C21" i="1"/>
  <c r="C17" i="1"/>
  <c r="C9" i="1"/>
  <c r="C14" i="1" s="1"/>
  <c r="C3" i="1"/>
  <c r="C8" i="1" s="1"/>
  <c r="C7" i="4"/>
  <c r="C6" i="4"/>
  <c r="C5" i="4" s="1"/>
  <c r="BA23" i="1"/>
  <c r="C6" i="3"/>
  <c r="C5" i="3" s="1"/>
  <c r="BA25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<sst xmlns="http://schemas.openxmlformats.org/spreadsheetml/2006/main" count="166" uniqueCount="99">
  <si>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</si>
  <si>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</si>
  <si>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</si>
  <si>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</si>
  <si>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</si>
  <si>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</si>
  <si>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</si>
  <si>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</si>
  <si>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</si>
  <si>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</si>
  <si>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</si>
  <si>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</si>
  <si>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</si>
  <si>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</si>
  <si>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</si>
  <si>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</si>
  <si>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</si>
  <si>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</si>
  <si>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</si>
  <si>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</si>
  <si>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</si>
  <si>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</si>
  <si>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</si>
  <si>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</si>
  <si>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</si>
  <si>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</si>
  <si>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</si>
  <si>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</si>
  <si>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</si>
  <si>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</si>
  <si>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</si>
  <si>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</si>
  <si>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</si>
  <si>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</si>
  <si>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</si>
  <si>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</si>
  <si>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</si>
  <si>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</si>
  <si>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</si>
  <si>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</si>
  <si>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</si>
  <si>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INSTAGRAM: https://www.instagram.com/szuba76 | GOOGLE+: https://plus.google.com/+PiotrSzuba</t>
  </si>
  <si>
    <t>--</t>
  </si>
  <si>
    <t>Budżet 2018 :: rejestr zmian</t>
  </si>
  <si>
    <t>Uchwała Nr XLI/341/2017 Rady Miejskiej w Strzelcach Opolskich z dnia 21 grudnia 2017 r.</t>
  </si>
  <si>
    <t>w sprawie uchwały budżetowej gminy Strzelce Opolskie na 2018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</si>
  <si>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</si>
  <si>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21.12.2017</t>
  </si>
  <si>
    <t>Uchwała RM
XLI/341/2017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</si>
  <si>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</si>
  <si>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2018 rok
wg URMSO
Nr XLI/341/2017
z dnia 21.12.2017 r.</t>
  </si>
  <si>
    <r>
      <t xml:space="preserve">      - na wynagrodzenia i pochodne dla pracowników 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</si>
  <si>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wynagrodzenia i pochodne dla pracowników niepedagogicznych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</si>
  <si>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#szuba76 #gminastrzelceopolskie #budzetso2018</t>
  </si>
  <si>
    <t>Tel. +48 77 404 93 30 | Fax +48 77 461 44 22 | Tel. kom. +48 605 724 654</t>
  </si>
  <si>
    <t>Zarządzenie
Nr 24/2018</t>
  </si>
  <si>
    <t>19.01.2018</t>
  </si>
  <si>
    <t>Zarządzenie
Nr 25/2018</t>
  </si>
  <si>
    <t>23.01.2018</t>
  </si>
  <si>
    <t>Zarządzenie
Nr 29/2018</t>
  </si>
  <si>
    <t>30.01.2018</t>
  </si>
  <si>
    <t>Zarządzenie
Nr 30/2018</t>
  </si>
  <si>
    <t>31.01.2018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</si>
  <si>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/2018
BSO
z dnia 19.01.2018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</si>
  <si>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/2018
BSO
z dnia 23.01.2018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</si>
  <si>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/2018
BSO
z dnia 30.01.2018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</si>
  <si>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/2018
BSO
z dnia 31.01.2018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</si>
  <si>
    <t>Zarządzenie
Nr 57/2018</t>
  </si>
  <si>
    <t>28.02.2018</t>
  </si>
  <si>
    <r>
      <t xml:space="preserve">URMSO
Nr XLIV/359/2018
z dnia
28.02.2018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rFont val="Czcionka tekstu podstawowego"/>
        <charset val="238"/>
      </rPr>
      <t>]</t>
    </r>
  </si>
  <si>
    <t>Zarządzenie
Nr 64/2018</t>
  </si>
  <si>
    <t>12.03.2018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</si>
  <si>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64</t>
    </r>
    <r>
      <rPr>
        <b/>
        <sz val="11"/>
        <color indexed="8"/>
        <rFont val="Czcionka tekstu podstawowego"/>
        <charset val="238"/>
      </rPr>
      <t xml:space="preserve">/2018
BSO
z dnia 12.03.2018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</si>
  <si>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78/2018</t>
  </si>
  <si>
    <t>30.03.2018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</si>
  <si>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78</t>
    </r>
    <r>
      <rPr>
        <b/>
        <sz val="11"/>
        <color indexed="8"/>
        <rFont val="Czcionka tekstu podstawowego"/>
        <charset val="238"/>
      </rPr>
      <t xml:space="preserve">/2018
BSO
z dnia 30.03.2018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</t>
    </r>
  </si>
  <si>
    <t>Zarządzenie
Nr 79/2018</t>
  </si>
  <si>
    <t>10.04.2018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</si>
  <si>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/2018
BSO
z dnia 10.04.2018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</t>
    </r>
  </si>
  <si>
    <t>26.04.2018</t>
  </si>
  <si>
    <t>Zarządzenie
Nr 94/2018</t>
  </si>
  <si>
    <r>
      <t xml:space="preserve">URMSO
Nr XLVI/375/2018
z dnia
25.04.2018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rFont val="Czcionka tekstu podstawowego"/>
        <charset val="238"/>
      </rPr>
      <t>]</t>
    </r>
  </si>
  <si>
    <t>Zarządzenie
Nr 95/2018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</si>
  <si>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95</t>
    </r>
    <r>
      <rPr>
        <b/>
        <sz val="11"/>
        <color indexed="8"/>
        <rFont val="Czcionka tekstu podstawowego"/>
        <charset val="238"/>
      </rPr>
      <t xml:space="preserve">/2018
BSO
z dnia 26.04.2018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</si>
  <si>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96/2018</t>
  </si>
  <si>
    <t>27.04.2018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</si>
  <si>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96</t>
    </r>
    <r>
      <rPr>
        <b/>
        <sz val="11"/>
        <color indexed="8"/>
        <rFont val="Czcionka tekstu podstawowego"/>
        <charset val="238"/>
      </rPr>
      <t xml:space="preserve">/2018
BSO
z dnia 27.04.2018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</si>
  <si>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t>Zarządzenie
Nr 103/2018</t>
  </si>
  <si>
    <t>09.05.2018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</si>
  <si>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103</t>
    </r>
    <r>
      <rPr>
        <b/>
        <sz val="11"/>
        <color indexed="8"/>
        <rFont val="Czcionka tekstu podstawowego"/>
        <charset val="238"/>
      </rPr>
      <t xml:space="preserve">/2018
BSO
z dnia 9.05.2018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</si>
  <si>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112/2018</t>
  </si>
  <si>
    <t>25.05.2018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</si>
  <si>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112</t>
    </r>
    <r>
      <rPr>
        <b/>
        <sz val="11"/>
        <color indexed="8"/>
        <rFont val="Czcionka tekstu podstawowego"/>
        <charset val="238"/>
      </rPr>
      <t xml:space="preserve">/2018
BSO
z dnia 25.05.2018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</si>
  <si>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113/2018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</si>
  <si>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113</t>
    </r>
    <r>
      <rPr>
        <b/>
        <sz val="11"/>
        <color indexed="8"/>
        <rFont val="Czcionka tekstu podstawowego"/>
        <charset val="238"/>
      </rPr>
      <t xml:space="preserve">/2018
BSO
z dnia 9.05.2018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</si>
  <si>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t>30.05.2018</t>
  </si>
  <si>
    <r>
      <t xml:space="preserve">URMSO
Nr XLVII/393/2018
z dnia
30.05.2018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rFont val="Czcionka tekstu podstawowego"/>
        <charset val="238"/>
      </rPr>
      <t>]</t>
    </r>
  </si>
  <si>
    <r>
      <t xml:space="preserve">Budżet na 2018 r.
stan na dzień
</t>
    </r>
    <r>
      <rPr>
        <b/>
        <sz val="11"/>
        <color indexed="56"/>
        <rFont val="Czcionka tekstu podstawowego"/>
        <charset val="238"/>
      </rPr>
      <t>30.05.2018 r.</t>
    </r>
  </si>
  <si>
    <t>Zarządzenie
Nr 120A/2018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</si>
</sst>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11"/>
      <color rgb="FFFF0000"/>
      <name val="Czcionka tekstu podstawoweg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7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4" fontId="9" fillId="0" borderId="3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4" fontId="26" fillId="0" borderId="1" xfId="0" applyNumberFormat="1" applyFont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9"/>
  </cols>
  <sheetData>
    <row r="3" spans="2:4">
      <c r="B3" s="48" t="s">
        <v>38</v>
      </c>
    </row>
    <row r="4" spans="2:4">
      <c r="B4" s="48" t="s">
        <v>20</v>
      </c>
    </row>
    <row r="5" spans="2:4">
      <c r="B5" s="48" t="s">
        <v>19</v>
      </c>
    </row>
    <row r="7" spans="2:4" ht="45">
      <c r="B7" s="50" t="s">
        <v>43</v>
      </c>
    </row>
    <row r="9" spans="2:4">
      <c r="B9" s="55" t="s">
        <v>44</v>
      </c>
    </row>
    <row r="10" spans="2:4">
      <c r="B10" s="55" t="s">
        <v>45</v>
      </c>
    </row>
    <row r="13" spans="2:4">
      <c r="B13" s="51" t="s">
        <v>18</v>
      </c>
      <c r="C13" s="51"/>
      <c r="D13" s="51" t="s">
        <v>17</v>
      </c>
    </row>
    <row r="14" spans="2:4">
      <c r="B14" s="51"/>
      <c r="C14" s="51"/>
      <c r="D14" s="52" t="s">
        <v>16</v>
      </c>
    </row>
    <row r="15" spans="2:4">
      <c r="B15" s="51"/>
      <c r="C15" s="51"/>
      <c r="D15" s="51" t="s">
        <v>39</v>
      </c>
    </row>
    <row r="16" spans="2:4">
      <c r="B16" s="51"/>
      <c r="C16" s="51"/>
      <c r="D16" s="51"/>
    </row>
    <row r="17" spans="2:4">
      <c r="B17" s="51"/>
      <c r="C17" s="51"/>
      <c r="D17" s="53" t="s">
        <v>54</v>
      </c>
    </row>
    <row r="19" spans="2:4">
      <c r="D19" s="53" t="s">
        <v>40</v>
      </c>
    </row>
    <row r="20" spans="2:4">
      <c r="D20" s="53" t="s">
        <v>41</v>
      </c>
    </row>
    <row r="22" spans="2:4">
      <c r="D22" s="51" t="s">
        <v>53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4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62" t="s">
        <v>27</v>
      </c>
      <c r="B2" s="62" t="s">
        <v>26</v>
      </c>
      <c r="C2" s="63" t="s">
        <v>25</v>
      </c>
      <c r="D2" s="64" t="s">
        <v>29</v>
      </c>
      <c r="E2" s="65"/>
      <c r="F2" s="66"/>
    </row>
    <row r="3" spans="1:6" s="20" customFormat="1" ht="38.25" customHeight="1">
      <c r="A3" s="62"/>
      <c r="B3" s="62"/>
      <c r="C3" s="63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128192377.47</v>
      </c>
      <c r="D5" s="21">
        <f>SUM(D6:D100)</f>
        <v>103979890</v>
      </c>
      <c r="E5" s="21">
        <f>SUM(E6:E100)</f>
        <v>24172887.469999999</v>
      </c>
      <c r="F5" s="21">
        <f>SUM(F6:F100)</f>
        <v>39600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125685000</v>
      </c>
      <c r="D6" s="18">
        <v>101974218</v>
      </c>
      <c r="E6" s="18">
        <v>23671182</v>
      </c>
      <c r="F6" s="18">
        <v>39600</v>
      </c>
    </row>
    <row r="7" spans="1:6" s="17" customFormat="1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59</v>
      </c>
      <c r="B8" s="35" t="s">
        <v>60</v>
      </c>
      <c r="C8" s="19">
        <f t="shared" ref="C8" si="1">SUM(D8:F8)</f>
        <v>5511.88</v>
      </c>
      <c r="D8" s="18">
        <v>0</v>
      </c>
      <c r="E8" s="18">
        <v>5511.88</v>
      </c>
      <c r="F8" s="18">
        <v>0</v>
      </c>
    </row>
    <row r="9" spans="1:6" ht="25.5">
      <c r="A9" s="34" t="s">
        <v>67</v>
      </c>
      <c r="B9" s="35" t="s">
        <v>68</v>
      </c>
      <c r="C9" s="19">
        <f t="shared" ref="C9" si="2">SUM(D9:F9)</f>
        <v>270667</v>
      </c>
      <c r="D9" s="18">
        <v>270667</v>
      </c>
      <c r="E9" s="18">
        <v>0</v>
      </c>
      <c r="F9" s="18">
        <v>0</v>
      </c>
    </row>
    <row r="10" spans="1:6" ht="25.5">
      <c r="A10" s="34" t="s">
        <v>73</v>
      </c>
      <c r="B10" s="35" t="s">
        <v>74</v>
      </c>
      <c r="C10" s="19">
        <f t="shared" ref="C10" si="3">SUM(D10:F10)</f>
        <v>56920</v>
      </c>
      <c r="D10" s="18">
        <v>29005</v>
      </c>
      <c r="E10" s="18">
        <v>27915</v>
      </c>
      <c r="F10" s="18">
        <v>0</v>
      </c>
    </row>
    <row r="11" spans="1:6" ht="25.5">
      <c r="A11" s="34" t="s">
        <v>80</v>
      </c>
      <c r="B11" s="35" t="s">
        <v>79</v>
      </c>
      <c r="C11" s="19">
        <f t="shared" ref="C11" si="4">SUM(D11:F11)</f>
        <v>1000000</v>
      </c>
      <c r="D11" s="18">
        <v>1000000</v>
      </c>
      <c r="E11" s="18">
        <v>0</v>
      </c>
      <c r="F11" s="18">
        <v>0</v>
      </c>
    </row>
    <row r="12" spans="1:6" ht="25.5">
      <c r="A12" s="34" t="s">
        <v>82</v>
      </c>
      <c r="B12" s="35" t="s">
        <v>79</v>
      </c>
      <c r="C12" s="19">
        <f t="shared" ref="C12" si="5">SUM(D12:F12)</f>
        <v>503421.59</v>
      </c>
      <c r="D12" s="18">
        <v>40000</v>
      </c>
      <c r="E12" s="18">
        <v>463421.59</v>
      </c>
      <c r="F12" s="18">
        <v>0</v>
      </c>
    </row>
    <row r="13" spans="1:6" ht="25.5">
      <c r="A13" s="34" t="s">
        <v>93</v>
      </c>
      <c r="B13" s="35" t="s">
        <v>91</v>
      </c>
      <c r="C13" s="19">
        <f t="shared" ref="C13" si="6">SUM(D13:F13)</f>
        <v>144737</v>
      </c>
      <c r="D13" s="18">
        <v>144000</v>
      </c>
      <c r="E13" s="18">
        <v>737</v>
      </c>
      <c r="F13" s="18">
        <v>0</v>
      </c>
    </row>
    <row r="14" spans="1:6" ht="25.5">
      <c r="A14" s="34" t="s">
        <v>98</v>
      </c>
      <c r="B14" s="35" t="s">
        <v>95</v>
      </c>
      <c r="C14" s="19">
        <f t="shared" ref="C14" si="7">SUM(D14:F14)</f>
        <v>522000</v>
      </c>
      <c r="D14" s="18">
        <v>522000</v>
      </c>
      <c r="E14" s="18">
        <v>0</v>
      </c>
      <c r="F14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1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2" t="s">
        <v>27</v>
      </c>
      <c r="B2" s="62" t="s">
        <v>26</v>
      </c>
      <c r="C2" s="63" t="s">
        <v>25</v>
      </c>
      <c r="D2" s="64" t="s">
        <v>29</v>
      </c>
      <c r="E2" s="65"/>
      <c r="F2" s="66"/>
    </row>
    <row r="3" spans="1:6" s="20" customFormat="1" ht="38.25" customHeight="1">
      <c r="A3" s="62"/>
      <c r="B3" s="62"/>
      <c r="C3" s="63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138742377.47</v>
      </c>
      <c r="D5" s="21">
        <f>SUM(D6:D100)</f>
        <v>114488490</v>
      </c>
      <c r="E5" s="21">
        <f>SUM(E6:E100)</f>
        <v>24172887.469999999</v>
      </c>
      <c r="F5" s="21">
        <f>SUM(F6:F100)</f>
        <v>81000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136235000</v>
      </c>
      <c r="D6" s="18">
        <v>112483818</v>
      </c>
      <c r="E6" s="18">
        <v>23671182</v>
      </c>
      <c r="F6" s="18">
        <v>80000</v>
      </c>
    </row>
    <row r="7" spans="1:6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57</v>
      </c>
      <c r="B8" s="35" t="s">
        <v>58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4" t="s">
        <v>59</v>
      </c>
      <c r="B9" s="35" t="s">
        <v>60</v>
      </c>
      <c r="C9" s="19">
        <f t="shared" ref="C9" si="2">SUM(D9:F9)</f>
        <v>5511.88</v>
      </c>
      <c r="D9" s="18">
        <v>0</v>
      </c>
      <c r="E9" s="18">
        <v>5511.88</v>
      </c>
      <c r="F9" s="18">
        <v>0</v>
      </c>
    </row>
    <row r="10" spans="1:6" ht="25.5">
      <c r="A10" s="34" t="s">
        <v>61</v>
      </c>
      <c r="B10" s="35" t="s">
        <v>62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4" t="s">
        <v>67</v>
      </c>
      <c r="B11" s="35" t="s">
        <v>68</v>
      </c>
      <c r="C11" s="19">
        <f t="shared" ref="C11" si="4">SUM(D11:F11)</f>
        <v>270667</v>
      </c>
      <c r="D11" s="18">
        <v>270667</v>
      </c>
      <c r="E11" s="18">
        <v>0</v>
      </c>
      <c r="F11" s="18">
        <v>0</v>
      </c>
    </row>
    <row r="12" spans="1:6" ht="25.5">
      <c r="A12" s="34" t="s">
        <v>70</v>
      </c>
      <c r="B12" s="35" t="s">
        <v>71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4" t="s">
        <v>73</v>
      </c>
      <c r="B13" s="35" t="s">
        <v>74</v>
      </c>
      <c r="C13" s="19">
        <f t="shared" ref="C13" si="6">SUM(D13:F13)</f>
        <v>56920</v>
      </c>
      <c r="D13" s="18">
        <v>29005</v>
      </c>
      <c r="E13" s="18">
        <v>27915</v>
      </c>
      <c r="F13" s="18">
        <v>0</v>
      </c>
    </row>
    <row r="14" spans="1:6" ht="25.5">
      <c r="A14" s="34" t="s">
        <v>76</v>
      </c>
      <c r="B14" s="35" t="s">
        <v>77</v>
      </c>
      <c r="C14" s="19">
        <f t="shared" ref="C14" si="7">SUM(D14:F14)</f>
        <v>0</v>
      </c>
      <c r="D14" s="18">
        <v>0</v>
      </c>
      <c r="E14" s="18">
        <v>0</v>
      </c>
      <c r="F14" s="18">
        <v>0</v>
      </c>
    </row>
    <row r="15" spans="1:6" ht="25.5">
      <c r="A15" s="34" t="s">
        <v>80</v>
      </c>
      <c r="B15" s="35" t="s">
        <v>79</v>
      </c>
      <c r="C15" s="19">
        <f t="shared" ref="C15" si="8">SUM(D15:F15)</f>
        <v>1000000</v>
      </c>
      <c r="D15" s="18">
        <v>999000</v>
      </c>
      <c r="E15" s="18">
        <v>0</v>
      </c>
      <c r="F15" s="18">
        <v>1000</v>
      </c>
    </row>
    <row r="16" spans="1:6" ht="25.5">
      <c r="A16" s="34" t="s">
        <v>82</v>
      </c>
      <c r="B16" s="35" t="s">
        <v>79</v>
      </c>
      <c r="C16" s="19">
        <f t="shared" ref="C16" si="9">SUM(D16:F16)</f>
        <v>503421.59</v>
      </c>
      <c r="D16" s="18">
        <v>40000</v>
      </c>
      <c r="E16" s="18">
        <v>463421.59</v>
      </c>
      <c r="F16" s="18">
        <v>0</v>
      </c>
    </row>
    <row r="17" spans="1:6" ht="25.5">
      <c r="A17" s="34" t="s">
        <v>84</v>
      </c>
      <c r="B17" s="35" t="s">
        <v>85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4" t="s">
        <v>87</v>
      </c>
      <c r="B18" s="35" t="s">
        <v>88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4" t="s">
        <v>90</v>
      </c>
      <c r="B19" s="35" t="s">
        <v>91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4" t="s">
        <v>93</v>
      </c>
      <c r="B20" s="35" t="s">
        <v>91</v>
      </c>
      <c r="C20" s="19">
        <f t="shared" ref="C20" si="13">SUM(D20:F20)</f>
        <v>144737</v>
      </c>
      <c r="D20" s="18">
        <v>144000</v>
      </c>
      <c r="E20" s="18">
        <v>737</v>
      </c>
      <c r="F20" s="18">
        <v>0</v>
      </c>
    </row>
    <row r="21" spans="1:6" ht="25.5">
      <c r="A21" s="34" t="s">
        <v>98</v>
      </c>
      <c r="B21" s="35" t="s">
        <v>95</v>
      </c>
      <c r="C21" s="19">
        <f t="shared" ref="C21" si="14">SUM(D21:F21)</f>
        <v>522000</v>
      </c>
      <c r="D21" s="18">
        <v>522000</v>
      </c>
      <c r="E21" s="18">
        <v>0</v>
      </c>
      <c r="F21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2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1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7" t="s">
        <v>50</v>
      </c>
      <c r="C2" s="54" t="s">
        <v>63</v>
      </c>
      <c r="D2" s="54" t="s">
        <v>64</v>
      </c>
      <c r="E2" s="54" t="s">
        <v>65</v>
      </c>
      <c r="F2" s="54" t="s">
        <v>66</v>
      </c>
      <c r="G2" s="58" t="s">
        <v>69</v>
      </c>
      <c r="H2" s="54" t="s">
        <v>72</v>
      </c>
      <c r="I2" s="54" t="s">
        <v>75</v>
      </c>
      <c r="J2" s="54" t="s">
        <v>78</v>
      </c>
      <c r="K2" s="58" t="s">
        <v>81</v>
      </c>
      <c r="L2" s="54" t="s">
        <v>83</v>
      </c>
      <c r="M2" s="54" t="s">
        <v>86</v>
      </c>
      <c r="N2" s="54" t="s">
        <v>89</v>
      </c>
      <c r="O2" s="54" t="s">
        <v>92</v>
      </c>
      <c r="P2" s="54" t="s">
        <v>94</v>
      </c>
      <c r="Q2" s="58" t="s">
        <v>96</v>
      </c>
      <c r="R2" s="57" t="s">
        <v>42</v>
      </c>
      <c r="S2" s="56" t="s">
        <v>42</v>
      </c>
      <c r="T2" s="57" t="s">
        <v>42</v>
      </c>
      <c r="U2" s="57" t="s">
        <v>42</v>
      </c>
      <c r="V2" s="57" t="s">
        <v>42</v>
      </c>
      <c r="W2" s="57" t="s">
        <v>42</v>
      </c>
      <c r="X2" s="56" t="s">
        <v>42</v>
      </c>
      <c r="Y2" s="57" t="s">
        <v>42</v>
      </c>
      <c r="Z2" s="57" t="s">
        <v>42</v>
      </c>
      <c r="AA2" s="57" t="s">
        <v>42</v>
      </c>
      <c r="AB2" s="57" t="s">
        <v>42</v>
      </c>
      <c r="AC2" s="57" t="s">
        <v>42</v>
      </c>
      <c r="AD2" s="56" t="s">
        <v>42</v>
      </c>
      <c r="AE2" s="57" t="s">
        <v>42</v>
      </c>
      <c r="AF2" s="57" t="s">
        <v>42</v>
      </c>
      <c r="AG2" s="56" t="s">
        <v>42</v>
      </c>
      <c r="AH2" s="57" t="s">
        <v>42</v>
      </c>
      <c r="AI2" s="57" t="s">
        <v>42</v>
      </c>
      <c r="AJ2" s="57" t="s">
        <v>42</v>
      </c>
      <c r="AK2" s="57" t="s">
        <v>42</v>
      </c>
      <c r="AL2" s="57" t="s">
        <v>42</v>
      </c>
      <c r="AM2" s="56" t="s">
        <v>42</v>
      </c>
      <c r="AN2" s="57" t="s">
        <v>42</v>
      </c>
      <c r="AO2" s="57" t="s">
        <v>42</v>
      </c>
      <c r="AP2" s="57" t="s">
        <v>42</v>
      </c>
      <c r="AQ2" s="57" t="s">
        <v>42</v>
      </c>
      <c r="AR2" s="57" t="s">
        <v>42</v>
      </c>
      <c r="AS2" s="57" t="s">
        <v>42</v>
      </c>
      <c r="AT2" s="56" t="s">
        <v>42</v>
      </c>
      <c r="AU2" s="57" t="s">
        <v>42</v>
      </c>
      <c r="AV2" s="57" t="s">
        <v>42</v>
      </c>
      <c r="AW2" s="57" t="s">
        <v>42</v>
      </c>
      <c r="AX2" s="57" t="s">
        <v>42</v>
      </c>
      <c r="AY2" s="56" t="s">
        <v>42</v>
      </c>
      <c r="AZ2" s="56" t="s">
        <v>42</v>
      </c>
      <c r="BA2" s="32" t="s">
        <v>97</v>
      </c>
    </row>
    <row r="3" spans="1:53" ht="18" customHeight="1">
      <c r="A3" s="2" t="s">
        <v>1</v>
      </c>
      <c r="B3" s="6">
        <f t="shared" ref="B3:C3" si="0">SUM(B5:B6)</f>
        <v>125685000</v>
      </c>
      <c r="C3" s="6">
        <f t="shared" si="0"/>
        <v>4120</v>
      </c>
      <c r="D3" s="6">
        <f t="shared" ref="D3:E3" si="1">SUM(D5:D6)</f>
        <v>0</v>
      </c>
      <c r="E3" s="6">
        <f t="shared" si="1"/>
        <v>5511.88</v>
      </c>
      <c r="F3" s="6">
        <f t="shared" ref="F3:G3" si="2">SUM(F5:F6)</f>
        <v>0</v>
      </c>
      <c r="G3" s="6">
        <f t="shared" si="2"/>
        <v>270667</v>
      </c>
      <c r="H3" s="6">
        <f t="shared" ref="H3:I3" si="3">SUM(H5:H6)</f>
        <v>0</v>
      </c>
      <c r="I3" s="6">
        <f t="shared" si="3"/>
        <v>56920</v>
      </c>
      <c r="J3" s="6">
        <f t="shared" ref="J3:L3" si="4">SUM(J5:J6)</f>
        <v>0</v>
      </c>
      <c r="K3" s="6">
        <f t="shared" si="4"/>
        <v>1000000</v>
      </c>
      <c r="L3" s="6">
        <f t="shared" si="4"/>
        <v>503421.59</v>
      </c>
      <c r="M3" s="6">
        <f t="shared" ref="M3:N3" si="5">SUM(M5:M6)</f>
        <v>0</v>
      </c>
      <c r="N3" s="6">
        <f t="shared" si="5"/>
        <v>0</v>
      </c>
      <c r="O3" s="6">
        <f t="shared" ref="O3:Q3" si="6">SUM(O5:O6)</f>
        <v>0</v>
      </c>
      <c r="P3" s="6">
        <f t="shared" si="6"/>
        <v>144737</v>
      </c>
      <c r="Q3" s="6">
        <f t="shared" si="6"/>
        <v>522000</v>
      </c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>
        <f>SUM(BA5:BA6)</f>
        <v>128192377.47</v>
      </c>
    </row>
    <row r="4" spans="1:53" ht="14.25" customHeight="1">
      <c r="A4" s="1" t="s">
        <v>9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</row>
    <row r="5" spans="1:53" ht="14.25" customHeight="1">
      <c r="A5" s="1" t="s">
        <v>12</v>
      </c>
      <c r="B5" s="5">
        <v>112750000</v>
      </c>
      <c r="C5" s="5">
        <v>4120</v>
      </c>
      <c r="D5" s="5">
        <v>0</v>
      </c>
      <c r="E5" s="5">
        <v>5511.88</v>
      </c>
      <c r="F5" s="5">
        <v>0</v>
      </c>
      <c r="G5" s="5">
        <v>270667</v>
      </c>
      <c r="H5" s="5">
        <v>0</v>
      </c>
      <c r="I5" s="5">
        <v>56920</v>
      </c>
      <c r="J5" s="5">
        <v>0</v>
      </c>
      <c r="K5" s="5">
        <v>1000000</v>
      </c>
      <c r="L5" s="5">
        <v>503421.59</v>
      </c>
      <c r="M5" s="5">
        <v>0</v>
      </c>
      <c r="N5" s="5">
        <v>0</v>
      </c>
      <c r="O5" s="5">
        <v>0</v>
      </c>
      <c r="P5" s="5">
        <v>144737</v>
      </c>
      <c r="Q5" s="5">
        <v>522000</v>
      </c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>
        <f>SUM(B5:AZ5)</f>
        <v>115257377.47</v>
      </c>
    </row>
    <row r="6" spans="1:53" ht="14.25" customHeight="1">
      <c r="A6" s="1" t="s">
        <v>13</v>
      </c>
      <c r="B6" s="5">
        <v>12935000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>
        <f>SUM(B6:AZ6)</f>
        <v>12935000</v>
      </c>
    </row>
    <row r="7" spans="1:53" ht="18" customHeight="1" thickBot="1">
      <c r="A7" s="8" t="s">
        <v>2</v>
      </c>
      <c r="B7" s="9">
        <v>12434300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60">
        <v>-300000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>
        <f>SUM(B7:AZ7)</f>
        <v>12134300</v>
      </c>
    </row>
    <row r="8" spans="1:53" ht="27" customHeight="1" thickBot="1">
      <c r="A8" s="14" t="s">
        <v>3</v>
      </c>
      <c r="B8" s="15">
        <f t="shared" ref="B8:C8" si="7">SUM(B3,B7)</f>
        <v>138119300</v>
      </c>
      <c r="C8" s="15">
        <f t="shared" si="7"/>
        <v>4120</v>
      </c>
      <c r="D8" s="15">
        <f t="shared" ref="D8:E8" si="8">SUM(D3,D7)</f>
        <v>0</v>
      </c>
      <c r="E8" s="15">
        <f t="shared" si="8"/>
        <v>5511.88</v>
      </c>
      <c r="F8" s="15">
        <f t="shared" ref="F8:G8" si="9">SUM(F3,F7)</f>
        <v>0</v>
      </c>
      <c r="G8" s="15">
        <f t="shared" si="9"/>
        <v>270667</v>
      </c>
      <c r="H8" s="15">
        <f t="shared" ref="H8:I8" si="10">SUM(H3,H7)</f>
        <v>0</v>
      </c>
      <c r="I8" s="15">
        <f t="shared" si="10"/>
        <v>56920</v>
      </c>
      <c r="J8" s="15">
        <f t="shared" ref="J8:L8" si="11">SUM(J3,J7)</f>
        <v>0</v>
      </c>
      <c r="K8" s="15">
        <f t="shared" si="11"/>
        <v>700000</v>
      </c>
      <c r="L8" s="15">
        <f t="shared" si="11"/>
        <v>503421.59</v>
      </c>
      <c r="M8" s="15">
        <f t="shared" ref="M8:N8" si="12">SUM(M3,M7)</f>
        <v>0</v>
      </c>
      <c r="N8" s="15">
        <f t="shared" si="12"/>
        <v>0</v>
      </c>
      <c r="O8" s="15">
        <f t="shared" ref="O8:Q8" si="13">SUM(O3,O7)</f>
        <v>0</v>
      </c>
      <c r="P8" s="15">
        <f t="shared" si="13"/>
        <v>144737</v>
      </c>
      <c r="Q8" s="15">
        <f t="shared" si="13"/>
        <v>522000</v>
      </c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>
        <f>SUM(BA3,BA7)</f>
        <v>140326677.47</v>
      </c>
    </row>
    <row r="9" spans="1:53" ht="18" customHeight="1">
      <c r="A9" s="10" t="s">
        <v>4</v>
      </c>
      <c r="B9" s="11">
        <f t="shared" ref="B9:C9" si="14">SUM(B11:B12)</f>
        <v>136235000</v>
      </c>
      <c r="C9" s="11">
        <f t="shared" si="14"/>
        <v>4120</v>
      </c>
      <c r="D9" s="11">
        <f t="shared" ref="D9:E9" si="15">SUM(D11:D12)</f>
        <v>0</v>
      </c>
      <c r="E9" s="11">
        <f t="shared" si="15"/>
        <v>5511.88</v>
      </c>
      <c r="F9" s="11">
        <f t="shared" ref="F9:G9" si="16">SUM(F11:F12)</f>
        <v>0</v>
      </c>
      <c r="G9" s="11">
        <f t="shared" si="16"/>
        <v>270667</v>
      </c>
      <c r="H9" s="11">
        <f t="shared" ref="H9:I9" si="17">SUM(H11:H12)</f>
        <v>0</v>
      </c>
      <c r="I9" s="11">
        <f t="shared" si="17"/>
        <v>56920</v>
      </c>
      <c r="J9" s="11">
        <f t="shared" ref="J9:L9" si="18">SUM(J11:J12)</f>
        <v>0</v>
      </c>
      <c r="K9" s="11">
        <f t="shared" si="18"/>
        <v>1000000</v>
      </c>
      <c r="L9" s="11">
        <f t="shared" si="18"/>
        <v>503421.59</v>
      </c>
      <c r="M9" s="11">
        <f t="shared" ref="M9:N9" si="19">SUM(M11:M12)</f>
        <v>0</v>
      </c>
      <c r="N9" s="11">
        <f t="shared" si="19"/>
        <v>0</v>
      </c>
      <c r="O9" s="11">
        <f t="shared" ref="O9:Q9" si="20">SUM(O11:O12)</f>
        <v>0</v>
      </c>
      <c r="P9" s="11">
        <f t="shared" si="20"/>
        <v>144737</v>
      </c>
      <c r="Q9" s="11">
        <f t="shared" si="20"/>
        <v>522000</v>
      </c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>
        <f>SUM(BA11:BA12)</f>
        <v>138742377.47</v>
      </c>
    </row>
    <row r="10" spans="1:53" ht="14.25" customHeight="1">
      <c r="A10" s="1" t="s">
        <v>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</row>
    <row r="11" spans="1:53" ht="14.25" customHeight="1">
      <c r="A11" s="1" t="s">
        <v>14</v>
      </c>
      <c r="B11" s="5">
        <v>113750000</v>
      </c>
      <c r="C11" s="46">
        <v>4120</v>
      </c>
      <c r="D11" s="46">
        <v>0</v>
      </c>
      <c r="E11" s="46">
        <v>5511.88</v>
      </c>
      <c r="F11" s="46">
        <v>0</v>
      </c>
      <c r="G11" s="46">
        <v>152623.56</v>
      </c>
      <c r="H11" s="46">
        <v>0</v>
      </c>
      <c r="I11" s="46">
        <v>56920</v>
      </c>
      <c r="J11" s="46">
        <v>71600</v>
      </c>
      <c r="K11" s="46">
        <v>814000</v>
      </c>
      <c r="L11" s="46">
        <v>503421.59</v>
      </c>
      <c r="M11" s="59">
        <v>-11500</v>
      </c>
      <c r="N11" s="46">
        <v>0</v>
      </c>
      <c r="O11" s="46">
        <v>0</v>
      </c>
      <c r="P11" s="46">
        <v>144737</v>
      </c>
      <c r="Q11" s="46">
        <v>252000</v>
      </c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>
        <f>SUM(B11:AZ11)</f>
        <v>115743434.03</v>
      </c>
    </row>
    <row r="12" spans="1:53" ht="14.25" customHeight="1">
      <c r="A12" s="1" t="s">
        <v>15</v>
      </c>
      <c r="B12" s="5">
        <v>22485000</v>
      </c>
      <c r="C12" s="5">
        <v>0</v>
      </c>
      <c r="D12" s="5">
        <v>0</v>
      </c>
      <c r="E12" s="5">
        <v>0</v>
      </c>
      <c r="F12" s="5">
        <v>0</v>
      </c>
      <c r="G12" s="5">
        <v>118043.44</v>
      </c>
      <c r="H12" s="5">
        <v>0</v>
      </c>
      <c r="I12" s="5">
        <v>0</v>
      </c>
      <c r="J12" s="59">
        <v>-71600</v>
      </c>
      <c r="K12" s="5">
        <v>186000</v>
      </c>
      <c r="L12" s="5">
        <v>0</v>
      </c>
      <c r="M12" s="5">
        <v>11500</v>
      </c>
      <c r="N12" s="5">
        <v>0</v>
      </c>
      <c r="O12" s="5">
        <v>0</v>
      </c>
      <c r="P12" s="5">
        <v>0</v>
      </c>
      <c r="Q12" s="5">
        <v>270000</v>
      </c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>
        <f>SUM(B12:AZ12)</f>
        <v>22998943.440000001</v>
      </c>
    </row>
    <row r="13" spans="1:53" ht="18" customHeight="1" thickBot="1">
      <c r="A13" s="8" t="s">
        <v>5</v>
      </c>
      <c r="B13" s="9">
        <v>1884300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60">
        <v>-300000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>
        <f>SUM(B13:AZ13)</f>
        <v>1584300</v>
      </c>
    </row>
    <row r="14" spans="1:53" ht="27" customHeight="1" thickBot="1">
      <c r="A14" s="14" t="s">
        <v>3</v>
      </c>
      <c r="B14" s="15">
        <f t="shared" ref="B14:C14" si="21">SUM(B9,B13)</f>
        <v>138119300</v>
      </c>
      <c r="C14" s="15">
        <f t="shared" si="21"/>
        <v>4120</v>
      </c>
      <c r="D14" s="15">
        <f t="shared" ref="D14:E14" si="22">SUM(D9,D13)</f>
        <v>0</v>
      </c>
      <c r="E14" s="15">
        <f t="shared" si="22"/>
        <v>5511.88</v>
      </c>
      <c r="F14" s="15">
        <f t="shared" ref="F14:G14" si="23">SUM(F9,F13)</f>
        <v>0</v>
      </c>
      <c r="G14" s="15">
        <f t="shared" si="23"/>
        <v>270667</v>
      </c>
      <c r="H14" s="15">
        <f t="shared" ref="H14:I14" si="24">SUM(H9,H13)</f>
        <v>0</v>
      </c>
      <c r="I14" s="15">
        <f t="shared" si="24"/>
        <v>56920</v>
      </c>
      <c r="J14" s="15">
        <f t="shared" ref="J14:L14" si="25">SUM(J9,J13)</f>
        <v>0</v>
      </c>
      <c r="K14" s="15">
        <f t="shared" si="25"/>
        <v>700000</v>
      </c>
      <c r="L14" s="15">
        <f t="shared" si="25"/>
        <v>503421.59</v>
      </c>
      <c r="M14" s="15">
        <f t="shared" ref="M14:N14" si="26">SUM(M9,M13)</f>
        <v>0</v>
      </c>
      <c r="N14" s="15">
        <f t="shared" si="26"/>
        <v>0</v>
      </c>
      <c r="O14" s="15">
        <f t="shared" ref="O14:Q14" si="27">SUM(O9,O13)</f>
        <v>0</v>
      </c>
      <c r="P14" s="15">
        <f t="shared" si="27"/>
        <v>144737</v>
      </c>
      <c r="Q14" s="15">
        <f t="shared" si="27"/>
        <v>522000</v>
      </c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>
        <f>SUM(BA9,BA13)</f>
        <v>140326677.47</v>
      </c>
    </row>
    <row r="15" spans="1:53" ht="18" customHeight="1">
      <c r="A15" s="12" t="s">
        <v>11</v>
      </c>
      <c r="B15" s="13">
        <f t="shared" ref="B15:C15" si="28">+B3-B9</f>
        <v>-10550000</v>
      </c>
      <c r="C15" s="29">
        <f t="shared" si="28"/>
        <v>0</v>
      </c>
      <c r="D15" s="29">
        <f t="shared" ref="D15:E15" si="29">+D3-D9</f>
        <v>0</v>
      </c>
      <c r="E15" s="29">
        <f t="shared" si="29"/>
        <v>0</v>
      </c>
      <c r="F15" s="29">
        <f t="shared" ref="F15:G15" si="30">+F3-F9</f>
        <v>0</v>
      </c>
      <c r="G15" s="29">
        <f t="shared" si="30"/>
        <v>0</v>
      </c>
      <c r="H15" s="29">
        <f t="shared" ref="H15:I15" si="31">+H3-H9</f>
        <v>0</v>
      </c>
      <c r="I15" s="29">
        <f t="shared" si="31"/>
        <v>0</v>
      </c>
      <c r="J15" s="29">
        <f t="shared" ref="J15:L15" si="32">+J3-J9</f>
        <v>0</v>
      </c>
      <c r="K15" s="29">
        <f t="shared" si="32"/>
        <v>0</v>
      </c>
      <c r="L15" s="29">
        <f t="shared" si="32"/>
        <v>0</v>
      </c>
      <c r="M15" s="29">
        <f t="shared" ref="M15:N15" si="33">+M3-M9</f>
        <v>0</v>
      </c>
      <c r="N15" s="29">
        <f t="shared" si="33"/>
        <v>0</v>
      </c>
      <c r="O15" s="29">
        <f t="shared" ref="O15:Q15" si="34">+O3-O9</f>
        <v>0</v>
      </c>
      <c r="P15" s="29">
        <f t="shared" si="34"/>
        <v>0</v>
      </c>
      <c r="Q15" s="29">
        <f t="shared" si="34"/>
        <v>0</v>
      </c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2">
        <f>+BA3-BA9</f>
        <v>-10550000</v>
      </c>
    </row>
    <row r="16" spans="1:53" ht="18" customHeight="1">
      <c r="A16" s="1" t="s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</row>
    <row r="17" spans="1:53" ht="18" customHeight="1">
      <c r="A17" s="43" t="s">
        <v>6</v>
      </c>
      <c r="B17" s="44">
        <f t="shared" ref="B17:C17" si="35">SUM(B19:B20)</f>
        <v>1180000</v>
      </c>
      <c r="C17" s="44">
        <f t="shared" si="35"/>
        <v>0</v>
      </c>
      <c r="D17" s="44">
        <f t="shared" ref="D17:E17" si="36">SUM(D19:D20)</f>
        <v>0</v>
      </c>
      <c r="E17" s="44">
        <f t="shared" si="36"/>
        <v>0</v>
      </c>
      <c r="F17" s="44">
        <f t="shared" ref="F17:G17" si="37">SUM(F19:F20)</f>
        <v>0</v>
      </c>
      <c r="G17" s="44">
        <f t="shared" si="37"/>
        <v>0</v>
      </c>
      <c r="H17" s="44">
        <f t="shared" ref="H17:I17" si="38">SUM(H19:H20)</f>
        <v>0</v>
      </c>
      <c r="I17" s="44">
        <f t="shared" si="38"/>
        <v>0</v>
      </c>
      <c r="J17" s="44">
        <f t="shared" ref="J17:L17" si="39">SUM(J19:J20)</f>
        <v>0</v>
      </c>
      <c r="K17" s="44">
        <f t="shared" si="39"/>
        <v>0</v>
      </c>
      <c r="L17" s="44">
        <f t="shared" si="39"/>
        <v>0</v>
      </c>
      <c r="M17" s="44">
        <f t="shared" ref="M17:N17" si="40">SUM(M19:M20)</f>
        <v>0</v>
      </c>
      <c r="N17" s="44">
        <f t="shared" si="40"/>
        <v>0</v>
      </c>
      <c r="O17" s="44">
        <f t="shared" ref="O17:Q17" si="41">SUM(O19:O20)</f>
        <v>0</v>
      </c>
      <c r="P17" s="44">
        <f t="shared" si="41"/>
        <v>0</v>
      </c>
      <c r="Q17" s="44">
        <f t="shared" si="41"/>
        <v>0</v>
      </c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>
        <f>SUM(BA19:BA20)</f>
        <v>1180000</v>
      </c>
    </row>
    <row r="18" spans="1:53" ht="14.25" customHeight="1">
      <c r="A18" s="1" t="s">
        <v>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</row>
    <row r="19" spans="1:53" ht="24">
      <c r="A19" s="7" t="s">
        <v>36</v>
      </c>
      <c r="B19" s="5">
        <v>880000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>
        <f>SUM(B19:AZ19)</f>
        <v>880000</v>
      </c>
    </row>
    <row r="20" spans="1:53" ht="24">
      <c r="A20" s="7" t="s">
        <v>37</v>
      </c>
      <c r="B20" s="5">
        <v>300000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>
        <f>SUM(B20:AZ20)</f>
        <v>300000</v>
      </c>
    </row>
    <row r="21" spans="1:53" ht="18" customHeight="1">
      <c r="A21" s="43" t="s">
        <v>7</v>
      </c>
      <c r="B21" s="44">
        <f t="shared" ref="B21:G21" si="42">SUM(B23:B25)</f>
        <v>1445000</v>
      </c>
      <c r="C21" s="44">
        <f t="shared" si="42"/>
        <v>0</v>
      </c>
      <c r="D21" s="44">
        <f t="shared" si="42"/>
        <v>0</v>
      </c>
      <c r="E21" s="44">
        <f t="shared" si="42"/>
        <v>0</v>
      </c>
      <c r="F21" s="44">
        <f t="shared" si="42"/>
        <v>0</v>
      </c>
      <c r="G21" s="44">
        <f t="shared" si="42"/>
        <v>0</v>
      </c>
      <c r="H21" s="44">
        <f t="shared" ref="H21:I21" si="43">SUM(H23:H25)</f>
        <v>0</v>
      </c>
      <c r="I21" s="44">
        <f t="shared" si="43"/>
        <v>0</v>
      </c>
      <c r="J21" s="44">
        <f t="shared" ref="J21:L21" si="44">SUM(J23:J25)</f>
        <v>0</v>
      </c>
      <c r="K21" s="44">
        <f t="shared" si="44"/>
        <v>0</v>
      </c>
      <c r="L21" s="44">
        <f t="shared" si="44"/>
        <v>0</v>
      </c>
      <c r="M21" s="44">
        <f t="shared" ref="M21:N21" si="45">SUM(M23:M25)</f>
        <v>0</v>
      </c>
      <c r="N21" s="44">
        <f t="shared" si="45"/>
        <v>0</v>
      </c>
      <c r="O21" s="61">
        <f t="shared" ref="O21:Q21" si="46">SUM(O23:O25)</f>
        <v>-150000</v>
      </c>
      <c r="P21" s="44">
        <f t="shared" si="46"/>
        <v>0</v>
      </c>
      <c r="Q21" s="44">
        <f t="shared" si="46"/>
        <v>0</v>
      </c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>
        <f>SUM(BA23:BA25)</f>
        <v>1295000</v>
      </c>
    </row>
    <row r="22" spans="1:53">
      <c r="A22" s="1" t="s">
        <v>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</row>
    <row r="23" spans="1:53" ht="24">
      <c r="A23" s="7" t="s">
        <v>33</v>
      </c>
      <c r="B23" s="5">
        <v>345000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9">
        <v>-150000</v>
      </c>
      <c r="P23" s="5">
        <v>0</v>
      </c>
      <c r="Q23" s="5">
        <v>0</v>
      </c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>
        <f>SUM(B23:AZ23)</f>
        <v>195000</v>
      </c>
    </row>
    <row r="24" spans="1:53" ht="36">
      <c r="A24" s="7" t="s">
        <v>51</v>
      </c>
      <c r="B24" s="5">
        <v>700000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>
        <f>SUM(B24:AZ24)</f>
        <v>700000</v>
      </c>
    </row>
    <row r="25" spans="1:53" ht="36">
      <c r="A25" s="7" t="s">
        <v>52</v>
      </c>
      <c r="B25" s="5">
        <v>400000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>
        <f>SUM(B25:AZ25)</f>
        <v>400000</v>
      </c>
    </row>
    <row r="28" spans="1:53">
      <c r="A28" s="30" t="s">
        <v>30</v>
      </c>
    </row>
    <row r="29" spans="1:53">
      <c r="A29" s="30" t="s">
        <v>34</v>
      </c>
    </row>
    <row r="30" spans="1:53">
      <c r="A30" s="30" t="s">
        <v>35</v>
      </c>
    </row>
    <row r="31" spans="1:53">
      <c r="A31" s="30" t="s">
        <v>31</v>
      </c>
    </row>
    <row r="32" spans="1:53">
      <c r="A32" s="30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3" fitToWidth="100" orientation="landscape" r:id="rId1"/>
  <headerFooter>
    <oddHeader>&amp;C&amp;"Czcionka tekstu podstawowego,Pogrubiony"&amp;12
BUDŻET GMINY STRZELCE OPOLSKIE NA 2018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2018 - Dochody</vt:lpstr>
      <vt:lpstr>Budżet 2018 - Wydatki</vt:lpstr>
      <vt:lpstr>Budżet 2018 -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po zmianach</dc:title>
  <dc:subject>Budżet 2018</dc:subject>
  <dc:creator>Piotr Szuba - p.szuba@strzelceopolskie.pl</dc:creator>
  <cp:keywords>Budżet 2018</cp:keywords>
  <dc:description>Budżet 2018 po zmianach</dc:description>
  <cp:lastModifiedBy>Piotr Szuba</cp:lastModifiedBy>
  <cp:lastPrinted>2018-01-22T14:08:22Z</cp:lastPrinted>
  <dcterms:created xsi:type="dcterms:W3CDTF">2010-01-23T12:25:49Z</dcterms:created>
  <dcterms:modified xsi:type="dcterms:W3CDTF">2018-06-05T06:15:11Z</dcterms:modified>
  <cp:category>Budżet 2018</cp:category>
</cp:coreProperties>
</file>