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56AA3420-851D-4543-8A7D-62F77B293843}" xr6:coauthVersionLast="38" xr6:coauthVersionMax="38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T21" i="1" l="1"/>
  <c r="AT17" i="1"/>
  <c r="AT9" i="1"/>
  <c r="AT14" i="1" s="1"/>
  <c r="AT8" i="1"/>
  <c r="AT3" i="1"/>
  <c r="C50" i="4"/>
  <c r="AS21" i="1"/>
  <c r="AS17" i="1"/>
  <c r="AS9" i="1"/>
  <c r="AS14" i="1" s="1"/>
  <c r="AS3" i="1"/>
  <c r="C49" i="4"/>
  <c r="C28" i="3"/>
  <c r="AR21" i="1"/>
  <c r="AR17" i="1"/>
  <c r="AR14" i="1"/>
  <c r="AR9" i="1"/>
  <c r="AR8" i="1"/>
  <c r="AR3" i="1"/>
  <c r="AR15" i="1" s="1"/>
  <c r="C48" i="4"/>
  <c r="AQ21" i="1"/>
  <c r="AQ17" i="1"/>
  <c r="AQ9" i="1"/>
  <c r="AQ14" i="1" s="1"/>
  <c r="AQ8" i="1"/>
  <c r="AQ3" i="1"/>
  <c r="C47" i="4"/>
  <c r="AT15" i="1" l="1"/>
  <c r="AS15" i="1"/>
  <c r="AS8" i="1"/>
  <c r="AQ15" i="1"/>
  <c r="AP21" i="1"/>
  <c r="AP17" i="1"/>
  <c r="AP14" i="1"/>
  <c r="AP9" i="1"/>
  <c r="AP8" i="1"/>
  <c r="AP3" i="1"/>
  <c r="AP15" i="1" s="1"/>
  <c r="C46" i="4"/>
  <c r="AO21" i="1" l="1"/>
  <c r="AO17" i="1"/>
  <c r="AO9" i="1"/>
  <c r="AO14" i="1" s="1"/>
  <c r="AO3" i="1"/>
  <c r="C45" i="4"/>
  <c r="C27" i="3"/>
  <c r="AO15" i="1" l="1"/>
  <c r="AO8" i="1"/>
  <c r="AN21" i="1"/>
  <c r="AN17" i="1"/>
  <c r="AN14" i="1"/>
  <c r="AN9" i="1"/>
  <c r="AN8" i="1"/>
  <c r="AN3" i="1"/>
  <c r="C44" i="4"/>
  <c r="C26" i="3"/>
  <c r="AN15" i="1" l="1"/>
  <c r="AM21" i="1"/>
  <c r="AM17" i="1"/>
  <c r="AM14" i="1"/>
  <c r="AM9" i="1"/>
  <c r="AM8" i="1"/>
  <c r="AM3" i="1"/>
  <c r="AM15" i="1" s="1"/>
  <c r="C43" i="4"/>
  <c r="AL21" i="1" l="1"/>
  <c r="AL17" i="1"/>
  <c r="AL9" i="1"/>
  <c r="AL14" i="1" s="1"/>
  <c r="AL8" i="1"/>
  <c r="AL3" i="1"/>
  <c r="C42" i="4"/>
  <c r="C25" i="3"/>
  <c r="AK21" i="1"/>
  <c r="AK17" i="1"/>
  <c r="AK9" i="1"/>
  <c r="AK14" i="1" s="1"/>
  <c r="AK3" i="1"/>
  <c r="AK8" i="1" s="1"/>
  <c r="C41" i="4"/>
  <c r="C24" i="3"/>
  <c r="AJ21" i="1"/>
  <c r="AJ17" i="1"/>
  <c r="AJ14" i="1"/>
  <c r="AJ9" i="1"/>
  <c r="AJ8" i="1"/>
  <c r="AJ3" i="1"/>
  <c r="C40" i="4"/>
  <c r="AL15" i="1" l="1"/>
  <c r="AK15" i="1"/>
  <c r="AJ15" i="1"/>
  <c r="AI21" i="1"/>
  <c r="AI17" i="1"/>
  <c r="AI9" i="1"/>
  <c r="AI14" i="1" s="1"/>
  <c r="AI3" i="1"/>
  <c r="AI8" i="1" s="1"/>
  <c r="C39" i="4"/>
  <c r="C23" i="3"/>
  <c r="AI15" i="1" l="1"/>
  <c r="AH21" i="1"/>
  <c r="AH17" i="1"/>
  <c r="AH9" i="1"/>
  <c r="AH14" i="1" s="1"/>
  <c r="AH8" i="1"/>
  <c r="AH3" i="1"/>
  <c r="C38" i="4"/>
  <c r="AH15" i="1" l="1"/>
  <c r="AG21" i="1"/>
  <c r="AG17" i="1"/>
  <c r="AG9" i="1"/>
  <c r="AG14" i="1" s="1"/>
  <c r="AG3" i="1"/>
  <c r="AG8" i="1" s="1"/>
  <c r="C37" i="4"/>
  <c r="C22" i="3"/>
  <c r="AF21" i="1"/>
  <c r="AF17" i="1"/>
  <c r="AF9" i="1"/>
  <c r="AF14" i="1" s="1"/>
  <c r="AF3" i="1"/>
  <c r="AF8" i="1" s="1"/>
  <c r="C36" i="4"/>
  <c r="AG15" i="1" l="1"/>
  <c r="AF15" i="1"/>
  <c r="AE21" i="1"/>
  <c r="AE17" i="1"/>
  <c r="AE9" i="1"/>
  <c r="AE14" i="1" s="1"/>
  <c r="AE3" i="1"/>
  <c r="C35" i="4"/>
  <c r="AE15" i="1" l="1"/>
  <c r="AE8" i="1"/>
  <c r="AD21" i="1"/>
  <c r="AD17" i="1"/>
  <c r="AD9" i="1"/>
  <c r="AD14" i="1" s="1"/>
  <c r="AD3" i="1"/>
  <c r="C34" i="4"/>
  <c r="C21" i="3"/>
  <c r="AD15" i="1" l="1"/>
  <c r="AD8" i="1"/>
  <c r="AC21" i="1"/>
  <c r="AC17" i="1"/>
  <c r="AC9" i="1"/>
  <c r="AC14" i="1" s="1"/>
  <c r="AC3" i="1"/>
  <c r="C33" i="4"/>
  <c r="AC15" i="1" l="1"/>
  <c r="AC8" i="1"/>
  <c r="AB21" i="1"/>
  <c r="AB17" i="1"/>
  <c r="AB9" i="1"/>
  <c r="AB14" i="1" s="1"/>
  <c r="AB8" i="1"/>
  <c r="AB3" i="1"/>
  <c r="C32" i="4"/>
  <c r="AB15" i="1" l="1"/>
  <c r="AA21" i="1"/>
  <c r="AA17" i="1"/>
  <c r="AA9" i="1"/>
  <c r="AA14" i="1" s="1"/>
  <c r="AA3" i="1"/>
  <c r="C31" i="4"/>
  <c r="C20" i="3"/>
  <c r="AA15" i="1" l="1"/>
  <c r="AA8" i="1"/>
  <c r="Z21" i="1"/>
  <c r="Z17" i="1"/>
  <c r="Z9" i="1"/>
  <c r="Z14" i="1" s="1"/>
  <c r="Z3" i="1"/>
  <c r="Z8" i="1" s="1"/>
  <c r="C30" i="4"/>
  <c r="C19" i="3"/>
  <c r="Z15" i="1" l="1"/>
  <c r="Y21" i="1"/>
  <c r="Y17" i="1"/>
  <c r="Y9" i="1"/>
  <c r="Y14" i="1" s="1"/>
  <c r="Y3" i="1"/>
  <c r="Y8" i="1" s="1"/>
  <c r="C29" i="4"/>
  <c r="C18" i="3"/>
  <c r="X21" i="1"/>
  <c r="X17" i="1"/>
  <c r="X9" i="1"/>
  <c r="X14" i="1" s="1"/>
  <c r="X3" i="1"/>
  <c r="X8" i="1" s="1"/>
  <c r="C28" i="4"/>
  <c r="Y15" i="1" l="1"/>
  <c r="X15" i="1"/>
  <c r="W21" i="1"/>
  <c r="W17" i="1"/>
  <c r="W9" i="1"/>
  <c r="W14" i="1" s="1"/>
  <c r="W3" i="1"/>
  <c r="W8" i="1" s="1"/>
  <c r="C27" i="4"/>
  <c r="C17" i="3"/>
  <c r="W15" i="1" l="1"/>
  <c r="V21" i="1"/>
  <c r="V17" i="1"/>
  <c r="V14" i="1"/>
  <c r="V9" i="1"/>
  <c r="V3" i="1"/>
  <c r="V15" i="1" s="1"/>
  <c r="C26" i="4"/>
  <c r="V8" i="1" l="1"/>
  <c r="U21" i="1"/>
  <c r="U17" i="1"/>
  <c r="U9" i="1"/>
  <c r="U14" i="1" s="1"/>
  <c r="U3" i="1"/>
  <c r="C25" i="4"/>
  <c r="U15" i="1" l="1"/>
  <c r="U8" i="1"/>
  <c r="T21" i="1"/>
  <c r="T17" i="1"/>
  <c r="T9" i="1"/>
  <c r="T14" i="1" s="1"/>
  <c r="T3" i="1"/>
  <c r="T8" i="1" s="1"/>
  <c r="C24" i="4"/>
  <c r="C16" i="3"/>
  <c r="T15" i="1" l="1"/>
  <c r="S21" i="1"/>
  <c r="S17" i="1"/>
  <c r="S9" i="1"/>
  <c r="S14" i="1" s="1"/>
  <c r="S3" i="1"/>
  <c r="S8" i="1" s="1"/>
  <c r="C23" i="4"/>
  <c r="C15" i="3"/>
  <c r="S15" i="1" l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9" i="1"/>
  <c r="O14" i="1" s="1"/>
  <c r="O3" i="1"/>
  <c r="O8" i="1" s="1"/>
  <c r="C19" i="4"/>
  <c r="O15" i="1" l="1"/>
  <c r="N21" i="1"/>
  <c r="N17" i="1"/>
  <c r="N9" i="1"/>
  <c r="N14" i="1" s="1"/>
  <c r="N3" i="1"/>
  <c r="N8" i="1" s="1"/>
  <c r="C18" i="4"/>
  <c r="N15" i="1" l="1"/>
  <c r="M21" i="1"/>
  <c r="M17" i="1"/>
  <c r="M9" i="1"/>
  <c r="M14" i="1" s="1"/>
  <c r="M3" i="1"/>
  <c r="M8" i="1" s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9" i="1"/>
  <c r="J14" i="1" s="1"/>
  <c r="J3" i="1"/>
  <c r="J8" i="1" s="1"/>
  <c r="C14" i="4"/>
  <c r="J15" i="1" l="1"/>
  <c r="I21" i="1"/>
  <c r="I17" i="1"/>
  <c r="I14" i="1"/>
  <c r="I9" i="1"/>
  <c r="I3" i="1"/>
  <c r="I8" i="1" s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<sst xmlns="http://schemas.openxmlformats.org/spreadsheetml/2006/main" count="252" uniqueCount="179">
  <si>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</si>
  <si>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</si>
  <si>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</si>
  <si>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</si>
  <si>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</si>
  <si>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</si>
  <si>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</si>
  <si>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</si>
  <si>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</si>
  <si>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</si>
  <si>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</si>
  <si>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</si>
  <si>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</si>
  <si>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</si>
  <si>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</si>
  <si>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</si>
  <si>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</si>
  <si>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</si>
  <si>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</si>
  <si>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</si>
  <si>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</si>
  <si>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</si>
  <si>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</si>
  <si>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</si>
  <si>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</si>
  <si>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</si>
  <si>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</si>
  <si>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</si>
  <si>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</si>
  <si>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</si>
  <si>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</si>
  <si>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</si>
  <si>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</si>
  <si>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</si>
  <si>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</si>
  <si>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</si>
  <si>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</si>
  <si>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</si>
  <si>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</si>
  <si>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</si>
  <si>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</si>
  <si>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</si>
  <si>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</si>
  <si>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</si>
  <si>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</si>
  <si>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</si>
  <si>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</si>
  <si>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</si>
  <si>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</si>
  <si>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</si>
  <si>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</si>
  <si>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</si>
  <si>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</si>
  <si>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</si>
  <si>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</si>
  <si>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</si>
  <si>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</si>
  <si>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</si>
  <si>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</si>
  <si>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</si>
  <si>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</si>
  <si>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</si>
  <si>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</si>
  <si>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</si>
  <si>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</si>
  <si>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</si>
  <si>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</si>
  <si>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</si>
  <si>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</si>
  <si>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</si>
  <si>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</si>
  <si>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</si>
  <si>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</si>
  <si>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</si>
  <si>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</si>
  <si>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</si>
  <si>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</si>
  <si>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</si>
  <si>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</si>
  <si>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</si>
  <si>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</si>
  <si>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</si>
  <si>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</si>
  <si>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</si>
  <si>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</si>
  <si>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</si>
  <si>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</si>
  <si>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</si>
  <si>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</si>
  <si>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</si>
  <si>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</si>
  <si>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</si>
  <si>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</si>
  <si>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</si>
  <si>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</si>
  <si>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</si>
  <si>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</si>
  <si>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120A/2018</t>
  </si>
  <si>
    <t>Zarządzenie
Nr 131/2018</t>
  </si>
  <si>
    <t>06.06.2018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</si>
  <si>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/2018
BSO
z dnia 6.06.2018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</si>
  <si>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28.06.2018</t>
  </si>
  <si>
    <t>Zarządzenie
Nr 140/2018</t>
  </si>
  <si>
    <t>Zarządzenie
Nr 141/2018</t>
  </si>
  <si>
    <r>
      <t xml:space="preserve">URMSO
Nr XLVIII/403/2018
z dnia
27.06.2018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</si>
  <si>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</si>
  <si>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142/2018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</si>
  <si>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</si>
  <si>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145/2018</t>
  </si>
  <si>
    <t>04.07.2018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</si>
  <si>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/2018
BSO
z dnia 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</si>
  <si>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158/2018</t>
  </si>
  <si>
    <t>24.07.2018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</si>
  <si>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</si>
  <si>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159/2018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</si>
  <si>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</si>
  <si>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160/2018</t>
  </si>
  <si>
    <t>26.07.2018</t>
  </si>
  <si>
    <r>
      <t xml:space="preserve">URMSO
Nr XLIX/405/2018
z dnia
25.07.2018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</si>
  <si>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167/2018</t>
  </si>
  <si>
    <t>10.08.2018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</si>
  <si>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167</t>
    </r>
    <r>
      <rPr>
        <b/>
        <sz val="11"/>
        <color indexed="8"/>
        <rFont val="Czcionka tekstu podstawowego"/>
        <charset val="238"/>
      </rPr>
      <t xml:space="preserve">/2018
BSO
z dnia 10.08.2018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</t>
    </r>
  </si>
  <si>
    <t>Zarządzenie
Nr 169/2018</t>
  </si>
  <si>
    <t>17.08.2018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</si>
  <si>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</si>
  <si>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170/2018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</si>
  <si>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</si>
  <si>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185/2018</t>
  </si>
  <si>
    <t>24.08.2018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</si>
  <si>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/2018
BSO
z dnia 24.08.2018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</si>
  <si>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186/2018</t>
  </si>
  <si>
    <t>27.08.2018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</si>
  <si>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/2018
BSO
z dnia 27.08.2018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</si>
  <si>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191/2018</t>
  </si>
  <si>
    <t>04.09.2018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</si>
  <si>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191</t>
    </r>
    <r>
      <rPr>
        <b/>
        <sz val="11"/>
        <color indexed="8"/>
        <rFont val="Czcionka tekstu podstawowego"/>
        <charset val="238"/>
      </rPr>
      <t xml:space="preserve">/2018
BSO
z dnia 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</si>
  <si>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t>Zarządzenie
Nr 197/2018</t>
  </si>
  <si>
    <t>14.09.2018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</si>
  <si>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197</t>
    </r>
    <r>
      <rPr>
        <b/>
        <sz val="11"/>
        <color indexed="8"/>
        <rFont val="Czcionka tekstu podstawowego"/>
        <charset val="238"/>
      </rPr>
      <t xml:space="preserve">/2018
BSO
z dnia 14.09.2018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</t>
    </r>
  </si>
  <si>
    <t>27.09.2018</t>
  </si>
  <si>
    <t>Zarządzenie
Nr 198/2018</t>
  </si>
  <si>
    <t>Zarządzenie
Nr 199/2018</t>
  </si>
  <si>
    <r>
      <t xml:space="preserve">URMSO
Nr LI/417/2018
z dnia
26.09.2018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</si>
  <si>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/2018
BSO
z dnia 27.09.2018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</t>
    </r>
  </si>
  <si>
    <t>Zarządzenie
Nr 200/2018</t>
  </si>
  <si>
    <t>28.09.2018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</si>
  <si>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/2018
BSO
z dnia 28.09.2018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</si>
  <si>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t>Zarządzenie
Nr 212/2018</t>
  </si>
  <si>
    <t>12.10.2018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</si>
  <si>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/2018
BSO
z dnia 12.10.2018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</t>
    </r>
  </si>
  <si>
    <t>15.10.2018</t>
  </si>
  <si>
    <t>18.10.2018</t>
  </si>
  <si>
    <t>Zarządzenie
Nr 213/2018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</si>
  <si>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/2018
BSO
z dnia 15.10.2018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</t>
    </r>
  </si>
  <si>
    <t>Zarządzenie
Nr 214/2018</t>
  </si>
  <si>
    <r>
      <t xml:space="preserve">URMSO
Nr LII/428/2018
z dnia
17.10.2018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</si>
  <si>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215/2018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</si>
  <si>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/2018
BSO
z dnia 18.10.2018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</t>
    </r>
  </si>
  <si>
    <t>Zarządzenie
Nr 216/2018</t>
  </si>
  <si>
    <t>19.10.2018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</si>
  <si>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216</t>
    </r>
    <r>
      <rPr>
        <b/>
        <sz val="11"/>
        <color indexed="8"/>
        <rFont val="Czcionka tekstu podstawowego"/>
        <charset val="238"/>
      </rPr>
      <t xml:space="preserve">/2018
BSO
z dnia 19.10.2018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</t>
    </r>
  </si>
  <si>
    <t>Zarządzenie
Nr 219/2018</t>
  </si>
  <si>
    <t>29.10.2018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</si>
  <si>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219</t>
    </r>
    <r>
      <rPr>
        <b/>
        <sz val="11"/>
        <color indexed="8"/>
        <rFont val="Czcionka tekstu podstawowego"/>
        <charset val="238"/>
      </rPr>
      <t xml:space="preserve">/2018
BSO
z dnia 29.10.2018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</si>
  <si>
    <t>Zarządzenie
Nr 220/2018</t>
  </si>
  <si>
    <t>30.10.2018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</si>
  <si>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220</t>
    </r>
    <r>
      <rPr>
        <b/>
        <sz val="11"/>
        <color indexed="8"/>
        <rFont val="Czcionka tekstu podstawowego"/>
        <charset val="238"/>
      </rPr>
      <t xml:space="preserve">/2018
BSO
z dnia 30.10.2018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</t>
    </r>
  </si>
  <si>
    <t>Zarządzenie
Nr 231/2018</t>
  </si>
  <si>
    <t>16.11.2018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</si>
  <si>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231</t>
    </r>
    <r>
      <rPr>
        <b/>
        <sz val="11"/>
        <color indexed="8"/>
        <rFont val="Czcionka tekstu podstawowego"/>
        <charset val="238"/>
      </rPr>
      <t xml:space="preserve">/2018
BSO
z dnia 16.11.2018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</si>
  <si>
    <t>29.11.2018</t>
  </si>
  <si>
    <t>30.11.2018</t>
  </si>
  <si>
    <t>Zarządzenie
Nr 12/2018</t>
  </si>
  <si>
    <t>Zarządzenie
Nr 10/2018</t>
  </si>
  <si>
    <t>Zarządzenie
Nr 11/2018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</si>
  <si>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</t>
    </r>
    <r>
      <rPr>
        <b/>
        <sz val="11"/>
        <color indexed="8"/>
        <rFont val="Czcionka tekstu podstawowego"/>
        <charset val="238"/>
      </rPr>
      <t xml:space="preserve">/2018
BSO
z dnia 29.11.2018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</si>
  <si>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</t>
    </r>
    <r>
      <rPr>
        <b/>
        <sz val="11"/>
        <color indexed="8"/>
        <rFont val="Czcionka tekstu podstawowego"/>
        <charset val="238"/>
      </rPr>
      <t xml:space="preserve">/2018
BSO
z dnia 30.11.2018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</si>
  <si>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</t>
    </r>
    <r>
      <rPr>
        <b/>
        <sz val="11"/>
        <color indexed="8"/>
        <rFont val="Czcionka tekstu podstawowego"/>
        <charset val="238"/>
      </rPr>
      <t xml:space="preserve">/2018
BSO
z dnia 30.11.2018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</si>
  <si>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30.11.2018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</si>
</sst>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8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8" t="s">
        <v>27</v>
      </c>
      <c r="B2" s="68" t="s">
        <v>26</v>
      </c>
      <c r="C2" s="69" t="s">
        <v>25</v>
      </c>
      <c r="D2" s="70" t="s">
        <v>29</v>
      </c>
      <c r="E2" s="71"/>
      <c r="F2" s="72"/>
    </row>
    <row r="3" spans="1:6" s="20" customFormat="1" ht="38.25" customHeight="1">
      <c r="A3" s="68"/>
      <c r="B3" s="68"/>
      <c r="C3" s="6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131136811.82999998</v>
      </c>
      <c r="D5" s="21">
        <f>SUM(D6:D100)</f>
        <v>104331704</v>
      </c>
      <c r="E5" s="21">
        <f>SUM(E6:E100)</f>
        <v>26765507.829999998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93</v>
      </c>
      <c r="B13" s="35" t="s">
        <v>91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97</v>
      </c>
      <c r="B14" s="35" t="s">
        <v>95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  <row r="15" spans="1:6" ht="25.5">
      <c r="A15" s="34" t="s">
        <v>102</v>
      </c>
      <c r="B15" s="35" t="s">
        <v>101</v>
      </c>
      <c r="C15" s="19">
        <f t="shared" ref="C15" si="8">SUM(D15:F15)</f>
        <v>527000</v>
      </c>
      <c r="D15" s="18">
        <v>527000</v>
      </c>
      <c r="E15" s="18">
        <v>0</v>
      </c>
      <c r="F15" s="18">
        <v>0</v>
      </c>
    </row>
    <row r="16" spans="1:6" ht="25.5">
      <c r="A16" s="34" t="s">
        <v>103</v>
      </c>
      <c r="B16" s="35" t="s">
        <v>101</v>
      </c>
      <c r="C16" s="19">
        <f t="shared" ref="C16" si="9">SUM(D16:F16)</f>
        <v>72000</v>
      </c>
      <c r="D16" s="18">
        <v>0</v>
      </c>
      <c r="E16" s="18">
        <v>72000</v>
      </c>
      <c r="F16" s="18">
        <v>0</v>
      </c>
    </row>
    <row r="17" spans="1:6" ht="25.5">
      <c r="A17" s="34" t="s">
        <v>111</v>
      </c>
      <c r="B17" s="35" t="s">
        <v>112</v>
      </c>
      <c r="C17" s="19">
        <f t="shared" ref="C17" si="10">SUM(D17:F17)</f>
        <v>207833.8</v>
      </c>
      <c r="D17" s="18">
        <v>0</v>
      </c>
      <c r="E17" s="18">
        <v>207833.8</v>
      </c>
      <c r="F17" s="18">
        <v>0</v>
      </c>
    </row>
    <row r="18" spans="1:6" ht="25.5">
      <c r="A18" s="34" t="s">
        <v>116</v>
      </c>
      <c r="B18" s="35" t="s">
        <v>117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119</v>
      </c>
      <c r="B19" s="35" t="s">
        <v>120</v>
      </c>
      <c r="C19" s="19">
        <f t="shared" ref="C19" si="12">SUM(D19:F19)</f>
        <v>47991.86</v>
      </c>
      <c r="D19" s="18">
        <v>44000</v>
      </c>
      <c r="E19" s="18">
        <v>3991.86</v>
      </c>
      <c r="F19" s="18">
        <v>0</v>
      </c>
    </row>
    <row r="20" spans="1:6" ht="25.5">
      <c r="A20" s="34" t="s">
        <v>122</v>
      </c>
      <c r="B20" s="35" t="s">
        <v>123</v>
      </c>
      <c r="C20" s="19">
        <f t="shared" ref="C20" si="13">SUM(D20:F20)</f>
        <v>440231.22</v>
      </c>
      <c r="D20" s="18">
        <v>0</v>
      </c>
      <c r="E20" s="18">
        <v>440231.22</v>
      </c>
      <c r="F20" s="18">
        <v>0</v>
      </c>
    </row>
    <row r="21" spans="1:6" ht="25.5">
      <c r="A21" s="34" t="s">
        <v>130</v>
      </c>
      <c r="B21" s="35" t="s">
        <v>131</v>
      </c>
      <c r="C21" s="19">
        <f t="shared" ref="C21" si="14">SUM(D21:F21)</f>
        <v>108051</v>
      </c>
      <c r="D21" s="18">
        <v>0</v>
      </c>
      <c r="E21" s="18">
        <v>108051</v>
      </c>
      <c r="F21" s="18">
        <v>0</v>
      </c>
    </row>
    <row r="22" spans="1:6" ht="25.5">
      <c r="A22" s="34" t="s">
        <v>140</v>
      </c>
      <c r="B22" s="35" t="s">
        <v>139</v>
      </c>
      <c r="C22" s="63">
        <f t="shared" ref="C22" si="15">SUM(D22:F22)</f>
        <v>-630247</v>
      </c>
      <c r="D22" s="62">
        <v>-630247</v>
      </c>
      <c r="E22" s="18">
        <v>0</v>
      </c>
      <c r="F22" s="18">
        <v>0</v>
      </c>
    </row>
    <row r="23" spans="1:6" ht="25.5">
      <c r="A23" s="34" t="s">
        <v>144</v>
      </c>
      <c r="B23" s="35" t="s">
        <v>145</v>
      </c>
      <c r="C23" s="19">
        <f t="shared" ref="C23" si="16">SUM(D23:F23)</f>
        <v>131454</v>
      </c>
      <c r="D23" s="67">
        <v>0</v>
      </c>
      <c r="E23" s="67">
        <v>131454</v>
      </c>
      <c r="F23" s="67">
        <v>0</v>
      </c>
    </row>
    <row r="24" spans="1:6" ht="25.5">
      <c r="A24" s="34" t="s">
        <v>152</v>
      </c>
      <c r="B24" s="35" t="s">
        <v>150</v>
      </c>
      <c r="C24" s="19">
        <f t="shared" ref="C24" si="17">SUM(D24:F24)</f>
        <v>53706.64</v>
      </c>
      <c r="D24" s="67">
        <v>0</v>
      </c>
      <c r="E24" s="67">
        <v>53706.64</v>
      </c>
      <c r="F24" s="67">
        <v>0</v>
      </c>
    </row>
    <row r="25" spans="1:6" ht="25.5">
      <c r="A25" s="34" t="s">
        <v>154</v>
      </c>
      <c r="B25" s="35" t="s">
        <v>151</v>
      </c>
      <c r="C25" s="19">
        <f t="shared" ref="C25" si="18">SUM(D25:F25)</f>
        <v>180500</v>
      </c>
      <c r="D25" s="67">
        <v>180500</v>
      </c>
      <c r="E25" s="67">
        <v>0</v>
      </c>
      <c r="F25" s="67">
        <v>0</v>
      </c>
    </row>
    <row r="26" spans="1:6" ht="25.5">
      <c r="A26" s="34" t="s">
        <v>158</v>
      </c>
      <c r="B26" s="35" t="s">
        <v>159</v>
      </c>
      <c r="C26" s="19">
        <f t="shared" ref="C26" si="19">SUM(D26:F26)</f>
        <v>1558414.32</v>
      </c>
      <c r="D26" s="67">
        <v>212511</v>
      </c>
      <c r="E26" s="67">
        <v>1345903.32</v>
      </c>
      <c r="F26" s="67">
        <v>0</v>
      </c>
    </row>
    <row r="27" spans="1:6" ht="25.5">
      <c r="A27" s="34" t="s">
        <v>161</v>
      </c>
      <c r="B27" s="35" t="s">
        <v>162</v>
      </c>
      <c r="C27" s="19">
        <f t="shared" ref="C27" si="20">SUM(D27:F27)</f>
        <v>261595.69</v>
      </c>
      <c r="D27" s="67">
        <v>18050</v>
      </c>
      <c r="E27" s="67">
        <v>243545.69</v>
      </c>
      <c r="F27" s="67">
        <v>0</v>
      </c>
    </row>
    <row r="28" spans="1:6" ht="25.5">
      <c r="A28" s="73" t="s">
        <v>174</v>
      </c>
      <c r="B28" s="35" t="s">
        <v>171</v>
      </c>
      <c r="C28" s="63">
        <f t="shared" ref="C28" si="21">SUM(D28:F28)</f>
        <v>-14097.17</v>
      </c>
      <c r="D28" s="67">
        <v>0</v>
      </c>
      <c r="E28" s="62">
        <v>-14097.17</v>
      </c>
      <c r="F28" s="67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8" t="s">
        <v>27</v>
      </c>
      <c r="B2" s="68" t="s">
        <v>26</v>
      </c>
      <c r="C2" s="69" t="s">
        <v>25</v>
      </c>
      <c r="D2" s="70" t="s">
        <v>29</v>
      </c>
      <c r="E2" s="71"/>
      <c r="F2" s="72"/>
    </row>
    <row r="3" spans="1:6" s="20" customFormat="1" ht="38.25" customHeight="1">
      <c r="A3" s="68"/>
      <c r="B3" s="68"/>
      <c r="C3" s="6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141686811.83000001</v>
      </c>
      <c r="D5" s="21">
        <f>SUM(D6:D100)</f>
        <v>114840304</v>
      </c>
      <c r="E5" s="21">
        <f>SUM(E6:E100)</f>
        <v>26765507.829999998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87</v>
      </c>
      <c r="B18" s="35" t="s">
        <v>88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90</v>
      </c>
      <c r="B19" s="35" t="s">
        <v>91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93</v>
      </c>
      <c r="B20" s="35" t="s">
        <v>91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97</v>
      </c>
      <c r="B21" s="35" t="s">
        <v>95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  <row r="22" spans="1:6" ht="25.5">
      <c r="A22" s="34" t="s">
        <v>98</v>
      </c>
      <c r="B22" s="35" t="s">
        <v>99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4" t="s">
        <v>102</v>
      </c>
      <c r="B23" s="35" t="s">
        <v>101</v>
      </c>
      <c r="C23" s="19">
        <f t="shared" ref="C23" si="16">SUM(D23:F23)</f>
        <v>527000</v>
      </c>
      <c r="D23" s="18">
        <v>527000</v>
      </c>
      <c r="E23" s="18">
        <v>0</v>
      </c>
      <c r="F23" s="18">
        <v>0</v>
      </c>
    </row>
    <row r="24" spans="1:6" ht="25.5">
      <c r="A24" s="34" t="s">
        <v>103</v>
      </c>
      <c r="B24" s="35" t="s">
        <v>101</v>
      </c>
      <c r="C24" s="19">
        <f t="shared" ref="C24" si="17">SUM(D24:F24)</f>
        <v>72000</v>
      </c>
      <c r="D24" s="18">
        <v>0</v>
      </c>
      <c r="E24" s="18">
        <v>72000</v>
      </c>
      <c r="F24" s="18">
        <v>0</v>
      </c>
    </row>
    <row r="25" spans="1:6" ht="25.5">
      <c r="A25" s="34" t="s">
        <v>106</v>
      </c>
      <c r="B25" s="35" t="s">
        <v>101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4" t="s">
        <v>108</v>
      </c>
      <c r="B26" s="35" t="s">
        <v>109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4" t="s">
        <v>111</v>
      </c>
      <c r="B27" s="35" t="s">
        <v>112</v>
      </c>
      <c r="C27" s="19">
        <f t="shared" ref="C27" si="20">SUM(D27:F27)</f>
        <v>207833.8</v>
      </c>
      <c r="D27" s="18">
        <v>0</v>
      </c>
      <c r="E27" s="18">
        <v>207833.8</v>
      </c>
      <c r="F27" s="18">
        <v>0</v>
      </c>
    </row>
    <row r="28" spans="1:6" ht="25.5">
      <c r="A28" s="34" t="s">
        <v>114</v>
      </c>
      <c r="B28" s="35" t="s">
        <v>112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4" t="s">
        <v>116</v>
      </c>
      <c r="B29" s="35" t="s">
        <v>117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4" t="s">
        <v>119</v>
      </c>
      <c r="B30" s="35" t="s">
        <v>120</v>
      </c>
      <c r="C30" s="19">
        <f t="shared" ref="C30" si="23">SUM(D30:F30)</f>
        <v>47991.86</v>
      </c>
      <c r="D30" s="18">
        <v>44000</v>
      </c>
      <c r="E30" s="18">
        <v>3991.86</v>
      </c>
      <c r="F30" s="18">
        <v>0</v>
      </c>
    </row>
    <row r="31" spans="1:6" ht="25.5">
      <c r="A31" s="34" t="s">
        <v>122</v>
      </c>
      <c r="B31" s="35" t="s">
        <v>123</v>
      </c>
      <c r="C31" s="19">
        <f t="shared" ref="C31" si="24">SUM(D31:F31)</f>
        <v>440231.22</v>
      </c>
      <c r="D31" s="18">
        <v>0</v>
      </c>
      <c r="E31" s="18">
        <v>440231.22</v>
      </c>
      <c r="F31" s="18">
        <v>0</v>
      </c>
    </row>
    <row r="32" spans="1:6" ht="25.5">
      <c r="A32" s="34" t="s">
        <v>125</v>
      </c>
      <c r="B32" s="35" t="s">
        <v>123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4" t="s">
        <v>127</v>
      </c>
      <c r="B33" s="35" t="s">
        <v>128</v>
      </c>
      <c r="C33" s="19">
        <f t="shared" ref="C33" si="26">SUM(D33:F33)</f>
        <v>0</v>
      </c>
      <c r="D33" s="18">
        <v>0</v>
      </c>
      <c r="E33" s="18">
        <v>0</v>
      </c>
      <c r="F33" s="18">
        <v>0</v>
      </c>
    </row>
    <row r="34" spans="1:6" ht="25.5">
      <c r="A34" s="34" t="s">
        <v>130</v>
      </c>
      <c r="B34" s="35" t="s">
        <v>131</v>
      </c>
      <c r="C34" s="19">
        <f t="shared" ref="C34" si="27">SUM(D34:F34)</f>
        <v>108051</v>
      </c>
      <c r="D34" s="18">
        <v>0</v>
      </c>
      <c r="E34" s="18">
        <v>108051</v>
      </c>
      <c r="F34" s="18">
        <v>0</v>
      </c>
    </row>
    <row r="35" spans="1:6" ht="25.5">
      <c r="A35" s="34" t="s">
        <v>133</v>
      </c>
      <c r="B35" s="35" t="s">
        <v>134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4" t="s">
        <v>136</v>
      </c>
      <c r="B36" s="35" t="s">
        <v>137</v>
      </c>
      <c r="C36" s="19">
        <f t="shared" ref="C36" si="29">SUM(D36:F36)</f>
        <v>0</v>
      </c>
      <c r="D36" s="18">
        <v>0</v>
      </c>
      <c r="E36" s="18">
        <v>0</v>
      </c>
      <c r="F36" s="18">
        <v>0</v>
      </c>
    </row>
    <row r="37" spans="1:6" ht="25.5">
      <c r="A37" s="34" t="s">
        <v>140</v>
      </c>
      <c r="B37" s="35" t="s">
        <v>139</v>
      </c>
      <c r="C37" s="63">
        <f t="shared" ref="C37:C38" si="30">SUM(D37:F37)</f>
        <v>-630247</v>
      </c>
      <c r="D37" s="62">
        <v>-630247</v>
      </c>
      <c r="E37" s="18">
        <v>0</v>
      </c>
      <c r="F37" s="18">
        <v>0</v>
      </c>
    </row>
    <row r="38" spans="1:6" ht="25.5">
      <c r="A38" s="34" t="s">
        <v>141</v>
      </c>
      <c r="B38" s="35" t="s">
        <v>139</v>
      </c>
      <c r="C38" s="19">
        <f t="shared" si="30"/>
        <v>0</v>
      </c>
      <c r="D38" s="18">
        <v>0</v>
      </c>
      <c r="E38" s="18">
        <v>0</v>
      </c>
      <c r="F38" s="18">
        <v>0</v>
      </c>
    </row>
    <row r="39" spans="1:6" ht="25.5">
      <c r="A39" s="34" t="s">
        <v>144</v>
      </c>
      <c r="B39" s="35" t="s">
        <v>145</v>
      </c>
      <c r="C39" s="19">
        <f t="shared" ref="C39" si="31">SUM(D39:F39)</f>
        <v>131454</v>
      </c>
      <c r="D39" s="18">
        <v>0</v>
      </c>
      <c r="E39" s="18">
        <v>131454</v>
      </c>
      <c r="F39" s="18">
        <v>0</v>
      </c>
    </row>
    <row r="40" spans="1:6" ht="25.5">
      <c r="A40" s="34" t="s">
        <v>147</v>
      </c>
      <c r="B40" s="35" t="s">
        <v>148</v>
      </c>
      <c r="C40" s="19">
        <f t="shared" ref="C40" si="32">SUM(D40:F40)</f>
        <v>0</v>
      </c>
      <c r="D40" s="18">
        <v>0</v>
      </c>
      <c r="E40" s="18">
        <v>0</v>
      </c>
      <c r="F40" s="18">
        <v>0</v>
      </c>
    </row>
    <row r="41" spans="1:6" ht="25.5">
      <c r="A41" s="34" t="s">
        <v>152</v>
      </c>
      <c r="B41" s="35" t="s">
        <v>150</v>
      </c>
      <c r="C41" s="19">
        <f t="shared" ref="C41" si="33">SUM(D41:F41)</f>
        <v>53706.64</v>
      </c>
      <c r="D41" s="18">
        <v>0</v>
      </c>
      <c r="E41" s="18">
        <v>53706.64</v>
      </c>
      <c r="F41" s="18">
        <v>0</v>
      </c>
    </row>
    <row r="42" spans="1:6" ht="25.5">
      <c r="A42" s="34" t="s">
        <v>154</v>
      </c>
      <c r="B42" s="35" t="s">
        <v>151</v>
      </c>
      <c r="C42" s="19">
        <f t="shared" ref="C42" si="34">SUM(D42:F42)</f>
        <v>180500</v>
      </c>
      <c r="D42" s="18">
        <v>180500</v>
      </c>
      <c r="E42" s="18">
        <v>0</v>
      </c>
      <c r="F42" s="18">
        <v>0</v>
      </c>
    </row>
    <row r="43" spans="1:6" ht="25.5">
      <c r="A43" s="34" t="s">
        <v>156</v>
      </c>
      <c r="B43" s="35" t="s">
        <v>151</v>
      </c>
      <c r="C43" s="19">
        <f t="shared" ref="C43" si="35">SUM(D43:F43)</f>
        <v>0</v>
      </c>
      <c r="D43" s="18">
        <v>0</v>
      </c>
      <c r="E43" s="18">
        <v>0</v>
      </c>
      <c r="F43" s="18">
        <v>0</v>
      </c>
    </row>
    <row r="44" spans="1:6" ht="25.5">
      <c r="A44" s="34" t="s">
        <v>158</v>
      </c>
      <c r="B44" s="35" t="s">
        <v>159</v>
      </c>
      <c r="C44" s="19">
        <f t="shared" ref="C44" si="36">SUM(D44:F44)</f>
        <v>1558414.32</v>
      </c>
      <c r="D44" s="18">
        <v>212511</v>
      </c>
      <c r="E44" s="18">
        <v>1345903.32</v>
      </c>
      <c r="F44" s="18">
        <v>0</v>
      </c>
    </row>
    <row r="45" spans="1:6" ht="25.5">
      <c r="A45" s="34" t="s">
        <v>161</v>
      </c>
      <c r="B45" s="35" t="s">
        <v>162</v>
      </c>
      <c r="C45" s="19">
        <f t="shared" ref="C45" si="37">SUM(D45:F45)</f>
        <v>261595.69</v>
      </c>
      <c r="D45" s="18">
        <v>18050</v>
      </c>
      <c r="E45" s="18">
        <v>243545.69</v>
      </c>
      <c r="F45" s="18">
        <v>0</v>
      </c>
    </row>
    <row r="46" spans="1:6" ht="25.5">
      <c r="A46" s="34" t="s">
        <v>164</v>
      </c>
      <c r="B46" s="35" t="s">
        <v>165</v>
      </c>
      <c r="C46" s="19">
        <f t="shared" ref="C46" si="38">SUM(D46:F46)</f>
        <v>0</v>
      </c>
      <c r="D46" s="18">
        <v>0</v>
      </c>
      <c r="E46" s="18">
        <v>0</v>
      </c>
      <c r="F46" s="18">
        <v>0</v>
      </c>
    </row>
    <row r="47" spans="1:6" ht="25.5">
      <c r="A47" s="34" t="s">
        <v>167</v>
      </c>
      <c r="B47" s="35" t="s">
        <v>168</v>
      </c>
      <c r="C47" s="19">
        <f t="shared" ref="C47" si="39">SUM(D47:F47)</f>
        <v>0</v>
      </c>
      <c r="D47" s="18">
        <v>0</v>
      </c>
      <c r="E47" s="18">
        <v>0</v>
      </c>
      <c r="F47" s="18">
        <v>0</v>
      </c>
    </row>
    <row r="48" spans="1:6" ht="25.5">
      <c r="A48" s="73" t="s">
        <v>173</v>
      </c>
      <c r="B48" s="35" t="s">
        <v>170</v>
      </c>
      <c r="C48" s="19">
        <f t="shared" ref="C48" si="40">SUM(D48:F48)</f>
        <v>0</v>
      </c>
      <c r="D48" s="18">
        <v>0</v>
      </c>
      <c r="E48" s="18">
        <v>0</v>
      </c>
      <c r="F48" s="18">
        <v>0</v>
      </c>
    </row>
    <row r="49" spans="1:6" ht="25.5">
      <c r="A49" s="73" t="s">
        <v>174</v>
      </c>
      <c r="B49" s="35" t="s">
        <v>171</v>
      </c>
      <c r="C49" s="63">
        <f t="shared" ref="C49" si="41">SUM(D49:F49)</f>
        <v>-14097.17</v>
      </c>
      <c r="D49" s="18">
        <v>0</v>
      </c>
      <c r="E49" s="62">
        <v>-14097.17</v>
      </c>
      <c r="F49" s="18">
        <v>0</v>
      </c>
    </row>
    <row r="50" spans="1:6" ht="25.5">
      <c r="A50" s="73" t="s">
        <v>172</v>
      </c>
      <c r="B50" s="35" t="s">
        <v>171</v>
      </c>
      <c r="C50" s="19">
        <f t="shared" ref="C50" si="42">SUM(D50:F50)</f>
        <v>0</v>
      </c>
      <c r="D50" s="18">
        <v>0</v>
      </c>
      <c r="E50" s="67">
        <v>0</v>
      </c>
      <c r="F5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4" t="s">
        <v>89</v>
      </c>
      <c r="O2" s="54" t="s">
        <v>92</v>
      </c>
      <c r="P2" s="54" t="s">
        <v>94</v>
      </c>
      <c r="Q2" s="58" t="s">
        <v>96</v>
      </c>
      <c r="R2" s="54" t="s">
        <v>100</v>
      </c>
      <c r="S2" s="58" t="s">
        <v>104</v>
      </c>
      <c r="T2" s="54" t="s">
        <v>105</v>
      </c>
      <c r="U2" s="54" t="s">
        <v>107</v>
      </c>
      <c r="V2" s="54" t="s">
        <v>110</v>
      </c>
      <c r="W2" s="54" t="s">
        <v>113</v>
      </c>
      <c r="X2" s="54" t="s">
        <v>115</v>
      </c>
      <c r="Y2" s="58" t="s">
        <v>118</v>
      </c>
      <c r="Z2" s="54" t="s">
        <v>121</v>
      </c>
      <c r="AA2" s="54" t="s">
        <v>124</v>
      </c>
      <c r="AB2" s="54" t="s">
        <v>126</v>
      </c>
      <c r="AC2" s="54" t="s">
        <v>129</v>
      </c>
      <c r="AD2" s="54" t="s">
        <v>132</v>
      </c>
      <c r="AE2" s="54" t="s">
        <v>135</v>
      </c>
      <c r="AF2" s="54" t="s">
        <v>138</v>
      </c>
      <c r="AG2" s="58" t="s">
        <v>142</v>
      </c>
      <c r="AH2" s="54" t="s">
        <v>143</v>
      </c>
      <c r="AI2" s="54" t="s">
        <v>146</v>
      </c>
      <c r="AJ2" s="54" t="s">
        <v>149</v>
      </c>
      <c r="AK2" s="54" t="s">
        <v>153</v>
      </c>
      <c r="AL2" s="58" t="s">
        <v>155</v>
      </c>
      <c r="AM2" s="54" t="s">
        <v>157</v>
      </c>
      <c r="AN2" s="54" t="s">
        <v>160</v>
      </c>
      <c r="AO2" s="54" t="s">
        <v>163</v>
      </c>
      <c r="AP2" s="54" t="s">
        <v>166</v>
      </c>
      <c r="AQ2" s="54" t="s">
        <v>169</v>
      </c>
      <c r="AR2" s="54" t="s">
        <v>175</v>
      </c>
      <c r="AS2" s="54" t="s">
        <v>176</v>
      </c>
      <c r="AT2" s="54" t="s">
        <v>177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178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6">
        <f t="shared" ref="R3:S3" si="7">SUM(R5:R6)</f>
        <v>0</v>
      </c>
      <c r="S3" s="6">
        <f t="shared" si="7"/>
        <v>527000</v>
      </c>
      <c r="T3" s="6">
        <f t="shared" ref="T3:W3" si="8">SUM(T5:T6)</f>
        <v>72000</v>
      </c>
      <c r="U3" s="6">
        <f t="shared" si="8"/>
        <v>0</v>
      </c>
      <c r="V3" s="6">
        <f t="shared" si="8"/>
        <v>0</v>
      </c>
      <c r="W3" s="6">
        <f t="shared" si="8"/>
        <v>207833.8</v>
      </c>
      <c r="X3" s="6">
        <f t="shared" ref="X3:Y3" si="9">SUM(X5:X6)</f>
        <v>0</v>
      </c>
      <c r="Y3" s="6">
        <f t="shared" si="9"/>
        <v>0</v>
      </c>
      <c r="Z3" s="6">
        <f t="shared" ref="Z3:AA3" si="10">SUM(Z5:Z6)</f>
        <v>47991.86</v>
      </c>
      <c r="AA3" s="6">
        <f t="shared" si="10"/>
        <v>440231.22</v>
      </c>
      <c r="AB3" s="6">
        <f t="shared" ref="AB3:AC3" si="11">SUM(AB5:AB6)</f>
        <v>0</v>
      </c>
      <c r="AC3" s="6">
        <f t="shared" si="11"/>
        <v>0</v>
      </c>
      <c r="AD3" s="6">
        <f t="shared" ref="AD3:AE3" si="12">SUM(AD5:AD6)</f>
        <v>108051</v>
      </c>
      <c r="AE3" s="6">
        <f t="shared" si="12"/>
        <v>0</v>
      </c>
      <c r="AF3" s="6">
        <f t="shared" ref="AF3:AG3" si="13">SUM(AF5:AF6)</f>
        <v>0</v>
      </c>
      <c r="AG3" s="64">
        <f t="shared" si="13"/>
        <v>-630247</v>
      </c>
      <c r="AH3" s="6">
        <f t="shared" ref="AH3:AI3" si="14">SUM(AH5:AH6)</f>
        <v>0</v>
      </c>
      <c r="AI3" s="6">
        <f t="shared" si="14"/>
        <v>131454</v>
      </c>
      <c r="AJ3" s="6">
        <f t="shared" ref="AJ3:AL3" si="15">SUM(AJ5:AJ6)</f>
        <v>0</v>
      </c>
      <c r="AK3" s="6">
        <f t="shared" si="15"/>
        <v>53706.64</v>
      </c>
      <c r="AL3" s="6">
        <f t="shared" si="15"/>
        <v>180500</v>
      </c>
      <c r="AM3" s="6">
        <f t="shared" ref="AM3:AN3" si="16">SUM(AM5:AM6)</f>
        <v>0</v>
      </c>
      <c r="AN3" s="6">
        <f t="shared" si="16"/>
        <v>1558414.32</v>
      </c>
      <c r="AO3" s="6">
        <f t="shared" ref="AO3:AP3" si="17">SUM(AO5:AO6)</f>
        <v>261595.69</v>
      </c>
      <c r="AP3" s="6">
        <f t="shared" si="17"/>
        <v>0</v>
      </c>
      <c r="AQ3" s="6">
        <f t="shared" ref="AQ3:AT3" si="18">SUM(AQ5:AQ6)</f>
        <v>0</v>
      </c>
      <c r="AR3" s="6">
        <f t="shared" si="18"/>
        <v>0</v>
      </c>
      <c r="AS3" s="64">
        <f t="shared" si="18"/>
        <v>-14097.17</v>
      </c>
      <c r="AT3" s="6">
        <f t="shared" si="18"/>
        <v>0</v>
      </c>
      <c r="AU3" s="33"/>
      <c r="AV3" s="33"/>
      <c r="AW3" s="33"/>
      <c r="AX3" s="33"/>
      <c r="AY3" s="33"/>
      <c r="AZ3" s="33"/>
      <c r="BA3" s="33">
        <f>SUM(BA5:BA6)</f>
        <v>131136811.82999998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5">
        <v>0</v>
      </c>
      <c r="S5" s="5">
        <v>527000</v>
      </c>
      <c r="T5" s="5">
        <v>72000</v>
      </c>
      <c r="U5" s="5">
        <v>0</v>
      </c>
      <c r="V5" s="5">
        <v>0</v>
      </c>
      <c r="W5" s="5">
        <v>207833.8</v>
      </c>
      <c r="X5" s="5">
        <v>0</v>
      </c>
      <c r="Y5" s="5">
        <v>0</v>
      </c>
      <c r="Z5" s="5">
        <v>47991.86</v>
      </c>
      <c r="AA5" s="5">
        <v>440231.22</v>
      </c>
      <c r="AB5" s="5">
        <v>0</v>
      </c>
      <c r="AC5" s="5">
        <v>0</v>
      </c>
      <c r="AD5" s="5">
        <v>108051</v>
      </c>
      <c r="AE5" s="5">
        <v>0</v>
      </c>
      <c r="AF5" s="5">
        <v>0</v>
      </c>
      <c r="AG5" s="5">
        <v>82734.17</v>
      </c>
      <c r="AH5" s="5">
        <v>0</v>
      </c>
      <c r="AI5" s="5">
        <v>131454</v>
      </c>
      <c r="AJ5" s="5">
        <v>0</v>
      </c>
      <c r="AK5" s="5">
        <v>53706.64</v>
      </c>
      <c r="AL5" s="5">
        <v>180500</v>
      </c>
      <c r="AM5" s="5">
        <v>0</v>
      </c>
      <c r="AN5" s="5">
        <v>1558414.32</v>
      </c>
      <c r="AO5" s="5">
        <v>261595.69</v>
      </c>
      <c r="AP5" s="5">
        <v>0</v>
      </c>
      <c r="AQ5" s="5">
        <v>0</v>
      </c>
      <c r="AR5" s="5">
        <v>0</v>
      </c>
      <c r="AS5" s="59">
        <v>-14097.17</v>
      </c>
      <c r="AT5" s="5">
        <v>0</v>
      </c>
      <c r="AU5" s="36"/>
      <c r="AV5" s="36"/>
      <c r="AW5" s="36"/>
      <c r="AX5" s="36"/>
      <c r="AY5" s="36"/>
      <c r="AZ5" s="36"/>
      <c r="BA5" s="36">
        <f>SUM(B5:AZ5)</f>
        <v>118914792.99999999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9">
        <v>-712981.17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36"/>
      <c r="AV6" s="36"/>
      <c r="AW6" s="36"/>
      <c r="AX6" s="36"/>
      <c r="AY6" s="36"/>
      <c r="AZ6" s="36"/>
      <c r="BA6" s="36">
        <f>SUM(B6:AZ6)</f>
        <v>12222018.83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19">SUM(B3,B7)</f>
        <v>138119300</v>
      </c>
      <c r="C8" s="15">
        <f t="shared" si="19"/>
        <v>4120</v>
      </c>
      <c r="D8" s="15">
        <f t="shared" ref="D8:E8" si="20">SUM(D3,D7)</f>
        <v>0</v>
      </c>
      <c r="E8" s="15">
        <f t="shared" si="20"/>
        <v>5511.88</v>
      </c>
      <c r="F8" s="15">
        <f t="shared" ref="F8:G8" si="21">SUM(F3,F7)</f>
        <v>0</v>
      </c>
      <c r="G8" s="15">
        <f t="shared" si="21"/>
        <v>270667</v>
      </c>
      <c r="H8" s="15">
        <f t="shared" ref="H8:I8" si="22">SUM(H3,H7)</f>
        <v>0</v>
      </c>
      <c r="I8" s="15">
        <f t="shared" si="22"/>
        <v>56920</v>
      </c>
      <c r="J8" s="15">
        <f t="shared" ref="J8:L8" si="23">SUM(J3,J7)</f>
        <v>0</v>
      </c>
      <c r="K8" s="15">
        <f t="shared" si="23"/>
        <v>700000</v>
      </c>
      <c r="L8" s="15">
        <f t="shared" si="23"/>
        <v>503421.59</v>
      </c>
      <c r="M8" s="15">
        <f t="shared" ref="M8:N8" si="24">SUM(M3,M7)</f>
        <v>0</v>
      </c>
      <c r="N8" s="15">
        <f t="shared" si="24"/>
        <v>0</v>
      </c>
      <c r="O8" s="15">
        <f t="shared" ref="O8:Q8" si="25">SUM(O3,O7)</f>
        <v>0</v>
      </c>
      <c r="P8" s="15">
        <f t="shared" si="25"/>
        <v>144737</v>
      </c>
      <c r="Q8" s="15">
        <f t="shared" si="25"/>
        <v>522000</v>
      </c>
      <c r="R8" s="15">
        <f t="shared" ref="R8:S8" si="26">SUM(R3,R7)</f>
        <v>0</v>
      </c>
      <c r="S8" s="15">
        <f t="shared" si="26"/>
        <v>527000</v>
      </c>
      <c r="T8" s="15">
        <f t="shared" ref="T8:W8" si="27">SUM(T3,T7)</f>
        <v>72000</v>
      </c>
      <c r="U8" s="15">
        <f t="shared" si="27"/>
        <v>0</v>
      </c>
      <c r="V8" s="15">
        <f t="shared" si="27"/>
        <v>0</v>
      </c>
      <c r="W8" s="15">
        <f t="shared" si="27"/>
        <v>207833.8</v>
      </c>
      <c r="X8" s="15">
        <f t="shared" ref="X8:Y8" si="28">SUM(X3,X7)</f>
        <v>0</v>
      </c>
      <c r="Y8" s="15">
        <f t="shared" si="28"/>
        <v>0</v>
      </c>
      <c r="Z8" s="15">
        <f t="shared" ref="Z8:AA8" si="29">SUM(Z3,Z7)</f>
        <v>47991.86</v>
      </c>
      <c r="AA8" s="15">
        <f t="shared" si="29"/>
        <v>440231.22</v>
      </c>
      <c r="AB8" s="15">
        <f t="shared" ref="AB8:AC8" si="30">SUM(AB3,AB7)</f>
        <v>0</v>
      </c>
      <c r="AC8" s="15">
        <f t="shared" si="30"/>
        <v>0</v>
      </c>
      <c r="AD8" s="15">
        <f t="shared" ref="AD8:AE8" si="31">SUM(AD3,AD7)</f>
        <v>108051</v>
      </c>
      <c r="AE8" s="15">
        <f t="shared" si="31"/>
        <v>0</v>
      </c>
      <c r="AF8" s="15">
        <f t="shared" ref="AF8:AG8" si="32">SUM(AF3,AF7)</f>
        <v>0</v>
      </c>
      <c r="AG8" s="65">
        <f t="shared" si="32"/>
        <v>-630247</v>
      </c>
      <c r="AH8" s="15">
        <f t="shared" ref="AH8:AI8" si="33">SUM(AH3,AH7)</f>
        <v>0</v>
      </c>
      <c r="AI8" s="15">
        <f t="shared" si="33"/>
        <v>131454</v>
      </c>
      <c r="AJ8" s="15">
        <f t="shared" ref="AJ8:AL8" si="34">SUM(AJ3,AJ7)</f>
        <v>0</v>
      </c>
      <c r="AK8" s="15">
        <f t="shared" si="34"/>
        <v>53706.64</v>
      </c>
      <c r="AL8" s="15">
        <f t="shared" si="34"/>
        <v>180500</v>
      </c>
      <c r="AM8" s="15">
        <f t="shared" ref="AM8:AN8" si="35">SUM(AM3,AM7)</f>
        <v>0</v>
      </c>
      <c r="AN8" s="15">
        <f t="shared" si="35"/>
        <v>1558414.32</v>
      </c>
      <c r="AO8" s="15">
        <f t="shared" ref="AO8:AP8" si="36">SUM(AO3,AO7)</f>
        <v>261595.69</v>
      </c>
      <c r="AP8" s="15">
        <f t="shared" si="36"/>
        <v>0</v>
      </c>
      <c r="AQ8" s="15">
        <f t="shared" ref="AQ8:AT8" si="37">SUM(AQ3,AQ7)</f>
        <v>0</v>
      </c>
      <c r="AR8" s="15">
        <f t="shared" si="37"/>
        <v>0</v>
      </c>
      <c r="AS8" s="65">
        <f t="shared" si="37"/>
        <v>-14097.17</v>
      </c>
      <c r="AT8" s="15">
        <f t="shared" si="37"/>
        <v>0</v>
      </c>
      <c r="AU8" s="38"/>
      <c r="AV8" s="38"/>
      <c r="AW8" s="38"/>
      <c r="AX8" s="38"/>
      <c r="AY8" s="38"/>
      <c r="AZ8" s="38"/>
      <c r="BA8" s="38">
        <f>SUM(BA3,BA7)</f>
        <v>143271111.82999998</v>
      </c>
    </row>
    <row r="9" spans="1:53" ht="18" customHeight="1">
      <c r="A9" s="10" t="s">
        <v>4</v>
      </c>
      <c r="B9" s="11">
        <f t="shared" ref="B9:C9" si="38">SUM(B11:B12)</f>
        <v>136235000</v>
      </c>
      <c r="C9" s="11">
        <f t="shared" si="38"/>
        <v>4120</v>
      </c>
      <c r="D9" s="11">
        <f t="shared" ref="D9:E9" si="39">SUM(D11:D12)</f>
        <v>0</v>
      </c>
      <c r="E9" s="11">
        <f t="shared" si="39"/>
        <v>5511.88</v>
      </c>
      <c r="F9" s="11">
        <f t="shared" ref="F9:G9" si="40">SUM(F11:F12)</f>
        <v>0</v>
      </c>
      <c r="G9" s="11">
        <f t="shared" si="40"/>
        <v>270667</v>
      </c>
      <c r="H9" s="11">
        <f t="shared" ref="H9:I9" si="41">SUM(H11:H12)</f>
        <v>0</v>
      </c>
      <c r="I9" s="11">
        <f t="shared" si="41"/>
        <v>56920</v>
      </c>
      <c r="J9" s="11">
        <f t="shared" ref="J9:L9" si="42">SUM(J11:J12)</f>
        <v>0</v>
      </c>
      <c r="K9" s="11">
        <f t="shared" si="42"/>
        <v>1000000</v>
      </c>
      <c r="L9" s="11">
        <f t="shared" si="42"/>
        <v>503421.59</v>
      </c>
      <c r="M9" s="11">
        <f t="shared" ref="M9:N9" si="43">SUM(M11:M12)</f>
        <v>0</v>
      </c>
      <c r="N9" s="11">
        <f t="shared" si="43"/>
        <v>0</v>
      </c>
      <c r="O9" s="11">
        <f t="shared" ref="O9:Q9" si="44">SUM(O11:O12)</f>
        <v>0</v>
      </c>
      <c r="P9" s="11">
        <f t="shared" si="44"/>
        <v>144737</v>
      </c>
      <c r="Q9" s="11">
        <f t="shared" si="44"/>
        <v>522000</v>
      </c>
      <c r="R9" s="11">
        <f t="shared" ref="R9:S9" si="45">SUM(R11:R12)</f>
        <v>0</v>
      </c>
      <c r="S9" s="11">
        <f t="shared" si="45"/>
        <v>527000</v>
      </c>
      <c r="T9" s="11">
        <f t="shared" ref="T9:W9" si="46">SUM(T11:T12)</f>
        <v>72000</v>
      </c>
      <c r="U9" s="11">
        <f t="shared" si="46"/>
        <v>0</v>
      </c>
      <c r="V9" s="11">
        <f t="shared" si="46"/>
        <v>0</v>
      </c>
      <c r="W9" s="11">
        <f t="shared" si="46"/>
        <v>207833.8</v>
      </c>
      <c r="X9" s="11">
        <f t="shared" ref="X9:Y9" si="47">SUM(X11:X12)</f>
        <v>0</v>
      </c>
      <c r="Y9" s="11">
        <f t="shared" si="47"/>
        <v>0</v>
      </c>
      <c r="Z9" s="11">
        <f t="shared" ref="Z9:AA9" si="48">SUM(Z11:Z12)</f>
        <v>47991.86</v>
      </c>
      <c r="AA9" s="11">
        <f t="shared" si="48"/>
        <v>440231.22</v>
      </c>
      <c r="AB9" s="11">
        <f t="shared" ref="AB9:AC9" si="49">SUM(AB11:AB12)</f>
        <v>0</v>
      </c>
      <c r="AC9" s="11">
        <f t="shared" si="49"/>
        <v>0</v>
      </c>
      <c r="AD9" s="11">
        <f t="shared" ref="AD9:AE9" si="50">SUM(AD11:AD12)</f>
        <v>108051</v>
      </c>
      <c r="AE9" s="11">
        <f t="shared" si="50"/>
        <v>0</v>
      </c>
      <c r="AF9" s="11">
        <f t="shared" ref="AF9:AG9" si="51">SUM(AF11:AF12)</f>
        <v>0</v>
      </c>
      <c r="AG9" s="66">
        <f t="shared" si="51"/>
        <v>-630247</v>
      </c>
      <c r="AH9" s="11">
        <f t="shared" ref="AH9:AI9" si="52">SUM(AH11:AH12)</f>
        <v>0</v>
      </c>
      <c r="AI9" s="11">
        <f t="shared" si="52"/>
        <v>131454</v>
      </c>
      <c r="AJ9" s="11">
        <f t="shared" ref="AJ9:AL9" si="53">SUM(AJ11:AJ12)</f>
        <v>0</v>
      </c>
      <c r="AK9" s="11">
        <f t="shared" si="53"/>
        <v>53706.64</v>
      </c>
      <c r="AL9" s="11">
        <f t="shared" si="53"/>
        <v>180500</v>
      </c>
      <c r="AM9" s="11">
        <f t="shared" ref="AM9:AN9" si="54">SUM(AM11:AM12)</f>
        <v>0</v>
      </c>
      <c r="AN9" s="11">
        <f t="shared" si="54"/>
        <v>1558414.32</v>
      </c>
      <c r="AO9" s="11">
        <f t="shared" ref="AO9:AP9" si="55">SUM(AO11:AO12)</f>
        <v>261595.69</v>
      </c>
      <c r="AP9" s="11">
        <f t="shared" si="55"/>
        <v>0</v>
      </c>
      <c r="AQ9" s="11">
        <f t="shared" ref="AQ9:AT9" si="56">SUM(AQ11:AQ12)</f>
        <v>0</v>
      </c>
      <c r="AR9" s="11">
        <f t="shared" si="56"/>
        <v>0</v>
      </c>
      <c r="AS9" s="66">
        <f t="shared" si="56"/>
        <v>-14097.17</v>
      </c>
      <c r="AT9" s="11">
        <f t="shared" si="56"/>
        <v>0</v>
      </c>
      <c r="AU9" s="39"/>
      <c r="AV9" s="39"/>
      <c r="AW9" s="39"/>
      <c r="AX9" s="39"/>
      <c r="AY9" s="39"/>
      <c r="AZ9" s="39"/>
      <c r="BA9" s="39">
        <f>SUM(BA11:BA12)</f>
        <v>141686811.82999998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46">
        <v>0</v>
      </c>
      <c r="O11" s="46">
        <v>0</v>
      </c>
      <c r="P11" s="46">
        <v>144737</v>
      </c>
      <c r="Q11" s="46">
        <v>252000</v>
      </c>
      <c r="R11" s="59">
        <v>-134000</v>
      </c>
      <c r="S11" s="46">
        <v>482607</v>
      </c>
      <c r="T11" s="46">
        <v>72000</v>
      </c>
      <c r="U11" s="59">
        <v>-10000</v>
      </c>
      <c r="V11" s="46">
        <v>0</v>
      </c>
      <c r="W11" s="46">
        <v>207833.8</v>
      </c>
      <c r="X11" s="46">
        <v>0</v>
      </c>
      <c r="Y11" s="46">
        <v>43000</v>
      </c>
      <c r="Z11" s="46">
        <v>47991.86</v>
      </c>
      <c r="AA11" s="46">
        <v>440231.22</v>
      </c>
      <c r="AB11" s="46">
        <v>0</v>
      </c>
      <c r="AC11" s="46">
        <v>0</v>
      </c>
      <c r="AD11" s="46">
        <v>108051</v>
      </c>
      <c r="AE11" s="46">
        <v>0</v>
      </c>
      <c r="AF11" s="46">
        <v>5000</v>
      </c>
      <c r="AG11" s="46">
        <v>392471</v>
      </c>
      <c r="AH11" s="59">
        <v>-65000</v>
      </c>
      <c r="AI11" s="46">
        <v>131454</v>
      </c>
      <c r="AJ11" s="46">
        <v>0</v>
      </c>
      <c r="AK11" s="46">
        <v>53706.64</v>
      </c>
      <c r="AL11" s="46">
        <v>139500</v>
      </c>
      <c r="AM11" s="46">
        <v>0</v>
      </c>
      <c r="AN11" s="46">
        <v>1558414.32</v>
      </c>
      <c r="AO11" s="46">
        <v>261595.69</v>
      </c>
      <c r="AP11" s="46">
        <v>0</v>
      </c>
      <c r="AQ11" s="59">
        <v>-92000</v>
      </c>
      <c r="AR11" s="46">
        <v>0</v>
      </c>
      <c r="AS11" s="59">
        <v>-14097.17</v>
      </c>
      <c r="AT11" s="59">
        <v>-42000</v>
      </c>
      <c r="AU11" s="36"/>
      <c r="AV11" s="36"/>
      <c r="AW11" s="36"/>
      <c r="AX11" s="36"/>
      <c r="AY11" s="36"/>
      <c r="AZ11" s="36"/>
      <c r="BA11" s="36">
        <f>SUM(B11:AZ11)</f>
        <v>119330193.38999999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5">
        <v>134000</v>
      </c>
      <c r="S12" s="5">
        <v>44393</v>
      </c>
      <c r="T12" s="5">
        <v>0</v>
      </c>
      <c r="U12" s="5">
        <v>10000</v>
      </c>
      <c r="V12" s="5">
        <v>0</v>
      </c>
      <c r="W12" s="5">
        <v>0</v>
      </c>
      <c r="X12" s="5">
        <v>0</v>
      </c>
      <c r="Y12" s="59">
        <v>-43000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9">
        <v>-5000</v>
      </c>
      <c r="AG12" s="59">
        <v>-1022718</v>
      </c>
      <c r="AH12" s="46">
        <v>65000</v>
      </c>
      <c r="AI12" s="46">
        <v>0</v>
      </c>
      <c r="AJ12" s="46">
        <v>0</v>
      </c>
      <c r="AK12" s="46">
        <v>0</v>
      </c>
      <c r="AL12" s="46">
        <v>41000</v>
      </c>
      <c r="AM12" s="46">
        <v>0</v>
      </c>
      <c r="AN12" s="46">
        <v>0</v>
      </c>
      <c r="AO12" s="46">
        <v>0</v>
      </c>
      <c r="AP12" s="46">
        <v>0</v>
      </c>
      <c r="AQ12" s="46">
        <v>92000</v>
      </c>
      <c r="AR12" s="46">
        <v>0</v>
      </c>
      <c r="AS12" s="46">
        <v>0</v>
      </c>
      <c r="AT12" s="46">
        <v>42000</v>
      </c>
      <c r="AU12" s="36"/>
      <c r="AV12" s="36"/>
      <c r="AW12" s="36"/>
      <c r="AX12" s="36"/>
      <c r="AY12" s="36"/>
      <c r="AZ12" s="36"/>
      <c r="BA12" s="36">
        <f>SUM(B12:AZ12)</f>
        <v>22356618.440000001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57">SUM(B9,B13)</f>
        <v>138119300</v>
      </c>
      <c r="C14" s="15">
        <f t="shared" si="57"/>
        <v>4120</v>
      </c>
      <c r="D14" s="15">
        <f t="shared" ref="D14:E14" si="58">SUM(D9,D13)</f>
        <v>0</v>
      </c>
      <c r="E14" s="15">
        <f t="shared" si="58"/>
        <v>5511.88</v>
      </c>
      <c r="F14" s="15">
        <f t="shared" ref="F14:G14" si="59">SUM(F9,F13)</f>
        <v>0</v>
      </c>
      <c r="G14" s="15">
        <f t="shared" si="59"/>
        <v>270667</v>
      </c>
      <c r="H14" s="15">
        <f t="shared" ref="H14:I14" si="60">SUM(H9,H13)</f>
        <v>0</v>
      </c>
      <c r="I14" s="15">
        <f t="shared" si="60"/>
        <v>56920</v>
      </c>
      <c r="J14" s="15">
        <f t="shared" ref="J14:L14" si="61">SUM(J9,J13)</f>
        <v>0</v>
      </c>
      <c r="K14" s="15">
        <f t="shared" si="61"/>
        <v>700000</v>
      </c>
      <c r="L14" s="15">
        <f t="shared" si="61"/>
        <v>503421.59</v>
      </c>
      <c r="M14" s="15">
        <f t="shared" ref="M14:N14" si="62">SUM(M9,M13)</f>
        <v>0</v>
      </c>
      <c r="N14" s="15">
        <f t="shared" si="62"/>
        <v>0</v>
      </c>
      <c r="O14" s="15">
        <f t="shared" ref="O14:Q14" si="63">SUM(O9,O13)</f>
        <v>0</v>
      </c>
      <c r="P14" s="15">
        <f t="shared" si="63"/>
        <v>144737</v>
      </c>
      <c r="Q14" s="15">
        <f t="shared" si="63"/>
        <v>522000</v>
      </c>
      <c r="R14" s="15">
        <f t="shared" ref="R14:S14" si="64">SUM(R9,R13)</f>
        <v>0</v>
      </c>
      <c r="S14" s="15">
        <f t="shared" si="64"/>
        <v>527000</v>
      </c>
      <c r="T14" s="15">
        <f t="shared" ref="T14:W14" si="65">SUM(T9,T13)</f>
        <v>72000</v>
      </c>
      <c r="U14" s="15">
        <f t="shared" si="65"/>
        <v>0</v>
      </c>
      <c r="V14" s="15">
        <f t="shared" si="65"/>
        <v>0</v>
      </c>
      <c r="W14" s="15">
        <f t="shared" si="65"/>
        <v>207833.8</v>
      </c>
      <c r="X14" s="15">
        <f t="shared" ref="X14:Y14" si="66">SUM(X9,X13)</f>
        <v>0</v>
      </c>
      <c r="Y14" s="15">
        <f t="shared" si="66"/>
        <v>0</v>
      </c>
      <c r="Z14" s="15">
        <f t="shared" ref="Z14:AA14" si="67">SUM(Z9,Z13)</f>
        <v>47991.86</v>
      </c>
      <c r="AA14" s="15">
        <f t="shared" si="67"/>
        <v>440231.22</v>
      </c>
      <c r="AB14" s="15">
        <f t="shared" ref="AB14:AC14" si="68">SUM(AB9,AB13)</f>
        <v>0</v>
      </c>
      <c r="AC14" s="15">
        <f t="shared" si="68"/>
        <v>0</v>
      </c>
      <c r="AD14" s="15">
        <f t="shared" ref="AD14:AE14" si="69">SUM(AD9,AD13)</f>
        <v>108051</v>
      </c>
      <c r="AE14" s="15">
        <f t="shared" si="69"/>
        <v>0</v>
      </c>
      <c r="AF14" s="15">
        <f t="shared" ref="AF14:AG14" si="70">SUM(AF9,AF13)</f>
        <v>0</v>
      </c>
      <c r="AG14" s="65">
        <f t="shared" si="70"/>
        <v>-630247</v>
      </c>
      <c r="AH14" s="15">
        <f t="shared" ref="AH14:AI14" si="71">SUM(AH9,AH13)</f>
        <v>0</v>
      </c>
      <c r="AI14" s="15">
        <f t="shared" si="71"/>
        <v>131454</v>
      </c>
      <c r="AJ14" s="15">
        <f t="shared" ref="AJ14:AL14" si="72">SUM(AJ9,AJ13)</f>
        <v>0</v>
      </c>
      <c r="AK14" s="15">
        <f t="shared" si="72"/>
        <v>53706.64</v>
      </c>
      <c r="AL14" s="15">
        <f t="shared" si="72"/>
        <v>180500</v>
      </c>
      <c r="AM14" s="15">
        <f t="shared" ref="AM14:AN14" si="73">SUM(AM9,AM13)</f>
        <v>0</v>
      </c>
      <c r="AN14" s="15">
        <f t="shared" si="73"/>
        <v>1558414.32</v>
      </c>
      <c r="AO14" s="15">
        <f t="shared" ref="AO14:AP14" si="74">SUM(AO9,AO13)</f>
        <v>261595.69</v>
      </c>
      <c r="AP14" s="15">
        <f t="shared" si="74"/>
        <v>0</v>
      </c>
      <c r="AQ14" s="15">
        <f t="shared" ref="AQ14:AT14" si="75">SUM(AQ9,AQ13)</f>
        <v>0</v>
      </c>
      <c r="AR14" s="15">
        <f t="shared" si="75"/>
        <v>0</v>
      </c>
      <c r="AS14" s="65">
        <f t="shared" si="75"/>
        <v>-14097.17</v>
      </c>
      <c r="AT14" s="15">
        <f t="shared" si="75"/>
        <v>0</v>
      </c>
      <c r="AU14" s="38"/>
      <c r="AV14" s="38"/>
      <c r="AW14" s="38"/>
      <c r="AX14" s="38"/>
      <c r="AY14" s="38"/>
      <c r="AZ14" s="38"/>
      <c r="BA14" s="38">
        <f>SUM(BA9,BA13)</f>
        <v>143271111.82999998</v>
      </c>
    </row>
    <row r="15" spans="1:53" ht="18" customHeight="1">
      <c r="A15" s="12" t="s">
        <v>11</v>
      </c>
      <c r="B15" s="13">
        <f t="shared" ref="B15:C15" si="76">+B3-B9</f>
        <v>-10550000</v>
      </c>
      <c r="C15" s="29">
        <f t="shared" si="76"/>
        <v>0</v>
      </c>
      <c r="D15" s="29">
        <f t="shared" ref="D15:E15" si="77">+D3-D9</f>
        <v>0</v>
      </c>
      <c r="E15" s="29">
        <f t="shared" si="77"/>
        <v>0</v>
      </c>
      <c r="F15" s="29">
        <f t="shared" ref="F15:G15" si="78">+F3-F9</f>
        <v>0</v>
      </c>
      <c r="G15" s="29">
        <f t="shared" si="78"/>
        <v>0</v>
      </c>
      <c r="H15" s="29">
        <f t="shared" ref="H15:I15" si="79">+H3-H9</f>
        <v>0</v>
      </c>
      <c r="I15" s="29">
        <f t="shared" si="79"/>
        <v>0</v>
      </c>
      <c r="J15" s="29">
        <f t="shared" ref="J15:L15" si="80">+J3-J9</f>
        <v>0</v>
      </c>
      <c r="K15" s="29">
        <f t="shared" si="80"/>
        <v>0</v>
      </c>
      <c r="L15" s="29">
        <f t="shared" si="80"/>
        <v>0</v>
      </c>
      <c r="M15" s="29">
        <f t="shared" ref="M15:N15" si="81">+M3-M9</f>
        <v>0</v>
      </c>
      <c r="N15" s="29">
        <f t="shared" si="81"/>
        <v>0</v>
      </c>
      <c r="O15" s="29">
        <f t="shared" ref="O15:Q15" si="82">+O3-O9</f>
        <v>0</v>
      </c>
      <c r="P15" s="29">
        <f t="shared" si="82"/>
        <v>0</v>
      </c>
      <c r="Q15" s="29">
        <f t="shared" si="82"/>
        <v>0</v>
      </c>
      <c r="R15" s="29">
        <f t="shared" ref="R15:S15" si="83">+R3-R9</f>
        <v>0</v>
      </c>
      <c r="S15" s="29">
        <f t="shared" si="83"/>
        <v>0</v>
      </c>
      <c r="T15" s="29">
        <f t="shared" ref="T15:W15" si="84">+T3-T9</f>
        <v>0</v>
      </c>
      <c r="U15" s="29">
        <f t="shared" si="84"/>
        <v>0</v>
      </c>
      <c r="V15" s="29">
        <f t="shared" si="84"/>
        <v>0</v>
      </c>
      <c r="W15" s="29">
        <f t="shared" si="84"/>
        <v>0</v>
      </c>
      <c r="X15" s="29">
        <f t="shared" ref="X15:Y15" si="85">+X3-X9</f>
        <v>0</v>
      </c>
      <c r="Y15" s="29">
        <f t="shared" si="85"/>
        <v>0</v>
      </c>
      <c r="Z15" s="29">
        <f t="shared" ref="Z15:AA15" si="86">+Z3-Z9</f>
        <v>0</v>
      </c>
      <c r="AA15" s="29">
        <f t="shared" si="86"/>
        <v>0</v>
      </c>
      <c r="AB15" s="29">
        <f t="shared" ref="AB15:AC15" si="87">+AB3-AB9</f>
        <v>0</v>
      </c>
      <c r="AC15" s="29">
        <f t="shared" si="87"/>
        <v>0</v>
      </c>
      <c r="AD15" s="29">
        <f t="shared" ref="AD15:AE15" si="88">+AD3-AD9</f>
        <v>0</v>
      </c>
      <c r="AE15" s="29">
        <f t="shared" si="88"/>
        <v>0</v>
      </c>
      <c r="AF15" s="29">
        <f t="shared" ref="AF15:AG15" si="89">+AF3-AF9</f>
        <v>0</v>
      </c>
      <c r="AG15" s="29">
        <f t="shared" si="89"/>
        <v>0</v>
      </c>
      <c r="AH15" s="29">
        <f t="shared" ref="AH15:AI15" si="90">+AH3-AH9</f>
        <v>0</v>
      </c>
      <c r="AI15" s="29">
        <f t="shared" si="90"/>
        <v>0</v>
      </c>
      <c r="AJ15" s="29">
        <f t="shared" ref="AJ15:AL15" si="91">+AJ3-AJ9</f>
        <v>0</v>
      </c>
      <c r="AK15" s="29">
        <f t="shared" si="91"/>
        <v>0</v>
      </c>
      <c r="AL15" s="29">
        <f t="shared" si="91"/>
        <v>0</v>
      </c>
      <c r="AM15" s="29">
        <f t="shared" ref="AM15:AN15" si="92">+AM3-AM9</f>
        <v>0</v>
      </c>
      <c r="AN15" s="29">
        <f t="shared" si="92"/>
        <v>0</v>
      </c>
      <c r="AO15" s="29">
        <f t="shared" ref="AO15:AP15" si="93">+AO3-AO9</f>
        <v>0</v>
      </c>
      <c r="AP15" s="29">
        <f t="shared" si="93"/>
        <v>0</v>
      </c>
      <c r="AQ15" s="29">
        <f t="shared" ref="AQ15:AT15" si="94">+AQ3-AQ9</f>
        <v>0</v>
      </c>
      <c r="AR15" s="29">
        <f t="shared" si="94"/>
        <v>0</v>
      </c>
      <c r="AS15" s="29">
        <f t="shared" si="94"/>
        <v>0</v>
      </c>
      <c r="AT15" s="29">
        <f t="shared" si="94"/>
        <v>0</v>
      </c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95">SUM(B19:B20)</f>
        <v>1180000</v>
      </c>
      <c r="C17" s="44">
        <f t="shared" si="95"/>
        <v>0</v>
      </c>
      <c r="D17" s="44">
        <f t="shared" ref="D17:E17" si="96">SUM(D19:D20)</f>
        <v>0</v>
      </c>
      <c r="E17" s="44">
        <f t="shared" si="96"/>
        <v>0</v>
      </c>
      <c r="F17" s="44">
        <f t="shared" ref="F17:G17" si="97">SUM(F19:F20)</f>
        <v>0</v>
      </c>
      <c r="G17" s="44">
        <f t="shared" si="97"/>
        <v>0</v>
      </c>
      <c r="H17" s="44">
        <f t="shared" ref="H17:I17" si="98">SUM(H19:H20)</f>
        <v>0</v>
      </c>
      <c r="I17" s="44">
        <f t="shared" si="98"/>
        <v>0</v>
      </c>
      <c r="J17" s="44">
        <f t="shared" ref="J17:L17" si="99">SUM(J19:J20)</f>
        <v>0</v>
      </c>
      <c r="K17" s="44">
        <f t="shared" si="99"/>
        <v>0</v>
      </c>
      <c r="L17" s="44">
        <f t="shared" si="99"/>
        <v>0</v>
      </c>
      <c r="M17" s="44">
        <f t="shared" ref="M17:N17" si="100">SUM(M19:M20)</f>
        <v>0</v>
      </c>
      <c r="N17" s="44">
        <f t="shared" si="100"/>
        <v>0</v>
      </c>
      <c r="O17" s="44">
        <f t="shared" ref="O17:Q17" si="101">SUM(O19:O20)</f>
        <v>0</v>
      </c>
      <c r="P17" s="44">
        <f t="shared" si="101"/>
        <v>0</v>
      </c>
      <c r="Q17" s="44">
        <f t="shared" si="101"/>
        <v>0</v>
      </c>
      <c r="R17" s="44">
        <f t="shared" ref="R17:S17" si="102">SUM(R19:R20)</f>
        <v>0</v>
      </c>
      <c r="S17" s="44">
        <f t="shared" si="102"/>
        <v>0</v>
      </c>
      <c r="T17" s="44">
        <f t="shared" ref="T17:W17" si="103">SUM(T19:T20)</f>
        <v>0</v>
      </c>
      <c r="U17" s="44">
        <f t="shared" si="103"/>
        <v>0</v>
      </c>
      <c r="V17" s="44">
        <f t="shared" si="103"/>
        <v>0</v>
      </c>
      <c r="W17" s="44">
        <f t="shared" si="103"/>
        <v>0</v>
      </c>
      <c r="X17" s="44">
        <f t="shared" ref="X17:Y17" si="104">SUM(X19:X20)</f>
        <v>0</v>
      </c>
      <c r="Y17" s="44">
        <f t="shared" si="104"/>
        <v>0</v>
      </c>
      <c r="Z17" s="44">
        <f t="shared" ref="Z17:AA17" si="105">SUM(Z19:Z20)</f>
        <v>0</v>
      </c>
      <c r="AA17" s="44">
        <f t="shared" si="105"/>
        <v>0</v>
      </c>
      <c r="AB17" s="61">
        <f t="shared" ref="AB17:AC17" si="106">SUM(AB19:AB20)</f>
        <v>-71000</v>
      </c>
      <c r="AC17" s="44">
        <f t="shared" si="106"/>
        <v>0</v>
      </c>
      <c r="AD17" s="44">
        <f t="shared" ref="AD17:AE17" si="107">SUM(AD19:AD20)</f>
        <v>0</v>
      </c>
      <c r="AE17" s="44">
        <f t="shared" si="107"/>
        <v>0</v>
      </c>
      <c r="AF17" s="44">
        <f t="shared" ref="AF17:AG17" si="108">SUM(AF19:AF20)</f>
        <v>0</v>
      </c>
      <c r="AG17" s="44">
        <f t="shared" si="108"/>
        <v>0</v>
      </c>
      <c r="AH17" s="44">
        <f t="shared" ref="AH17:AI17" si="109">SUM(AH19:AH20)</f>
        <v>0</v>
      </c>
      <c r="AI17" s="44">
        <f t="shared" si="109"/>
        <v>0</v>
      </c>
      <c r="AJ17" s="44">
        <f t="shared" ref="AJ17:AL17" si="110">SUM(AJ19:AJ20)</f>
        <v>0</v>
      </c>
      <c r="AK17" s="44">
        <f t="shared" si="110"/>
        <v>0</v>
      </c>
      <c r="AL17" s="44">
        <f t="shared" si="110"/>
        <v>0</v>
      </c>
      <c r="AM17" s="44">
        <f t="shared" ref="AM17:AN17" si="111">SUM(AM19:AM20)</f>
        <v>0</v>
      </c>
      <c r="AN17" s="44">
        <f t="shared" si="111"/>
        <v>0</v>
      </c>
      <c r="AO17" s="44">
        <f t="shared" ref="AO17:AP17" si="112">SUM(AO19:AO20)</f>
        <v>0</v>
      </c>
      <c r="AP17" s="44">
        <f t="shared" si="112"/>
        <v>0</v>
      </c>
      <c r="AQ17" s="44">
        <f t="shared" ref="AQ17:AT17" si="113">SUM(AQ19:AQ20)</f>
        <v>0</v>
      </c>
      <c r="AR17" s="61">
        <f t="shared" si="113"/>
        <v>-99400</v>
      </c>
      <c r="AS17" s="44">
        <f t="shared" si="113"/>
        <v>0</v>
      </c>
      <c r="AT17" s="44">
        <f t="shared" si="113"/>
        <v>0</v>
      </c>
      <c r="AU17" s="45"/>
      <c r="AV17" s="45"/>
      <c r="AW17" s="45"/>
      <c r="AX17" s="45"/>
      <c r="AY17" s="45"/>
      <c r="AZ17" s="45"/>
      <c r="BA17" s="45">
        <f>SUM(BA19:BA20)</f>
        <v>1009600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9">
        <v>-35000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9">
        <v>-25400</v>
      </c>
      <c r="AS19" s="5">
        <v>0</v>
      </c>
      <c r="AT19" s="5">
        <v>0</v>
      </c>
      <c r="AU19" s="36"/>
      <c r="AV19" s="36"/>
      <c r="AW19" s="36"/>
      <c r="AX19" s="36"/>
      <c r="AY19" s="36"/>
      <c r="AZ19" s="36"/>
      <c r="BA19" s="36">
        <f>SUM(B19:AZ19)</f>
        <v>819600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9">
        <v>-36000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9">
        <v>-74000</v>
      </c>
      <c r="AS20" s="5">
        <v>0</v>
      </c>
      <c r="AT20" s="5">
        <v>0</v>
      </c>
      <c r="AU20" s="36"/>
      <c r="AV20" s="36"/>
      <c r="AW20" s="36"/>
      <c r="AX20" s="36"/>
      <c r="AY20" s="36"/>
      <c r="AZ20" s="36"/>
      <c r="BA20" s="36">
        <f>SUM(B20:AZ20)</f>
        <v>190000</v>
      </c>
    </row>
    <row r="21" spans="1:53" ht="18" customHeight="1">
      <c r="A21" s="43" t="s">
        <v>7</v>
      </c>
      <c r="B21" s="44">
        <f t="shared" ref="B21:G21" si="114">SUM(B23:B25)</f>
        <v>1445000</v>
      </c>
      <c r="C21" s="44">
        <f t="shared" si="114"/>
        <v>0</v>
      </c>
      <c r="D21" s="44">
        <f t="shared" si="114"/>
        <v>0</v>
      </c>
      <c r="E21" s="44">
        <f t="shared" si="114"/>
        <v>0</v>
      </c>
      <c r="F21" s="44">
        <f t="shared" si="114"/>
        <v>0</v>
      </c>
      <c r="G21" s="44">
        <f t="shared" si="114"/>
        <v>0</v>
      </c>
      <c r="H21" s="44">
        <f t="shared" ref="H21:I21" si="115">SUM(H23:H25)</f>
        <v>0</v>
      </c>
      <c r="I21" s="44">
        <f t="shared" si="115"/>
        <v>0</v>
      </c>
      <c r="J21" s="44">
        <f t="shared" ref="J21:L21" si="116">SUM(J23:J25)</f>
        <v>0</v>
      </c>
      <c r="K21" s="44">
        <f t="shared" si="116"/>
        <v>0</v>
      </c>
      <c r="L21" s="44">
        <f t="shared" si="116"/>
        <v>0</v>
      </c>
      <c r="M21" s="44">
        <f t="shared" ref="M21:N21" si="117">SUM(M23:M25)</f>
        <v>0</v>
      </c>
      <c r="N21" s="44">
        <f t="shared" si="117"/>
        <v>0</v>
      </c>
      <c r="O21" s="61">
        <f t="shared" ref="O21:Q21" si="118">SUM(O23:O25)</f>
        <v>-150000</v>
      </c>
      <c r="P21" s="44">
        <f t="shared" si="118"/>
        <v>0</v>
      </c>
      <c r="Q21" s="44">
        <f t="shared" si="118"/>
        <v>0</v>
      </c>
      <c r="R21" s="44">
        <f t="shared" ref="R21:S21" si="119">SUM(R23:R25)</f>
        <v>0</v>
      </c>
      <c r="S21" s="44">
        <f t="shared" si="119"/>
        <v>0</v>
      </c>
      <c r="T21" s="44">
        <f t="shared" ref="T21:W21" si="120">SUM(T23:T25)</f>
        <v>0</v>
      </c>
      <c r="U21" s="44">
        <f t="shared" si="120"/>
        <v>0</v>
      </c>
      <c r="V21" s="61">
        <f t="shared" si="120"/>
        <v>-80000</v>
      </c>
      <c r="W21" s="44">
        <f t="shared" si="120"/>
        <v>0</v>
      </c>
      <c r="X21" s="44">
        <f t="shared" ref="X21:Y21" si="121">SUM(X23:X25)</f>
        <v>0</v>
      </c>
      <c r="Y21" s="44">
        <f t="shared" si="121"/>
        <v>0</v>
      </c>
      <c r="Z21" s="44">
        <f t="shared" ref="Z21:AA21" si="122">SUM(Z23:Z25)</f>
        <v>0</v>
      </c>
      <c r="AA21" s="44">
        <f t="shared" si="122"/>
        <v>0</v>
      </c>
      <c r="AB21" s="44">
        <f t="shared" ref="AB21:AC21" si="123">SUM(AB23:AB25)</f>
        <v>0</v>
      </c>
      <c r="AC21" s="44">
        <f t="shared" si="123"/>
        <v>0</v>
      </c>
      <c r="AD21" s="44">
        <f t="shared" ref="AD21:AE21" si="124">SUM(AD23:AD25)</f>
        <v>0</v>
      </c>
      <c r="AE21" s="44">
        <f t="shared" si="124"/>
        <v>0</v>
      </c>
      <c r="AF21" s="44">
        <f t="shared" ref="AF21:AG21" si="125">SUM(AF23:AF25)</f>
        <v>0</v>
      </c>
      <c r="AG21" s="44">
        <f t="shared" si="125"/>
        <v>0</v>
      </c>
      <c r="AH21" s="44">
        <f t="shared" ref="AH21:AI21" si="126">SUM(AH23:AH25)</f>
        <v>0</v>
      </c>
      <c r="AI21" s="44">
        <f t="shared" si="126"/>
        <v>0</v>
      </c>
      <c r="AJ21" s="44">
        <f t="shared" ref="AJ21:AL21" si="127">SUM(AJ23:AJ25)</f>
        <v>0</v>
      </c>
      <c r="AK21" s="44">
        <f t="shared" si="127"/>
        <v>0</v>
      </c>
      <c r="AL21" s="44">
        <f t="shared" si="127"/>
        <v>0</v>
      </c>
      <c r="AM21" s="44">
        <f t="shared" ref="AM21:AN21" si="128">SUM(AM23:AM25)</f>
        <v>0</v>
      </c>
      <c r="AN21" s="44">
        <f t="shared" si="128"/>
        <v>0</v>
      </c>
      <c r="AO21" s="44">
        <f t="shared" ref="AO21:AP21" si="129">SUM(AO23:AO25)</f>
        <v>0</v>
      </c>
      <c r="AP21" s="44">
        <f t="shared" si="129"/>
        <v>0</v>
      </c>
      <c r="AQ21" s="44">
        <f t="shared" ref="AQ21:AT21" si="130">SUM(AQ23:AQ25)</f>
        <v>0</v>
      </c>
      <c r="AR21" s="61">
        <f t="shared" si="130"/>
        <v>-1100000</v>
      </c>
      <c r="AS21" s="44">
        <f t="shared" si="130"/>
        <v>0</v>
      </c>
      <c r="AT21" s="44">
        <f t="shared" si="130"/>
        <v>0</v>
      </c>
      <c r="AU21" s="45"/>
      <c r="AV21" s="45"/>
      <c r="AW21" s="45"/>
      <c r="AX21" s="45"/>
      <c r="AY21" s="45"/>
      <c r="AZ21" s="45"/>
      <c r="BA21" s="45">
        <f>SUM(BA23:BA25)</f>
        <v>115000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9">
        <v>-150000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9">
        <v>-80000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36"/>
      <c r="AV23" s="36"/>
      <c r="AW23" s="36"/>
      <c r="AX23" s="36"/>
      <c r="AY23" s="36"/>
      <c r="AZ23" s="36"/>
      <c r="BA23" s="36">
        <f>SUM(B23:AZ23)</f>
        <v>115000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9">
        <v>-700000</v>
      </c>
      <c r="AS24" s="5">
        <v>0</v>
      </c>
      <c r="AT24" s="5">
        <v>0</v>
      </c>
      <c r="AU24" s="36"/>
      <c r="AV24" s="36"/>
      <c r="AW24" s="36"/>
      <c r="AX24" s="36"/>
      <c r="AY24" s="36"/>
      <c r="AZ24" s="36"/>
      <c r="BA24" s="36">
        <f>SUM(B24:AZ24)</f>
        <v>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9">
        <v>-400000</v>
      </c>
      <c r="AS25" s="5">
        <v>0</v>
      </c>
      <c r="AT25" s="5">
        <v>0</v>
      </c>
      <c r="AU25" s="36"/>
      <c r="AV25" s="36"/>
      <c r="AW25" s="36"/>
      <c r="AX25" s="36"/>
      <c r="AY25" s="36"/>
      <c r="AZ25" s="36"/>
      <c r="BA25" s="36">
        <f>SUM(B25:AZ25)</f>
        <v>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2018-12-02T13:45:02Z</dcterms:modified>
  <cp:category>Budżet 2018</cp:category>
</cp:coreProperties>
</file>