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CEBDF6B9-15D8-40DF-8C93-7899AAE6F447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1" l="1"/>
  <c r="G17" i="1"/>
  <c r="G9" i="1"/>
  <c r="G14" i="1" s="1"/>
  <c r="G3" i="1"/>
  <c r="G15" i="1" s="1"/>
  <c r="C11" i="4"/>
  <c r="C9" i="3"/>
  <c r="G8" i="1" l="1"/>
  <c r="F21" i="1"/>
  <c r="F17" i="1"/>
  <c r="F14" i="1"/>
  <c r="F9" i="1"/>
  <c r="F3" i="1"/>
  <c r="F15" i="1" s="1"/>
  <c r="C10" i="4"/>
  <c r="E21" i="1"/>
  <c r="E17" i="1"/>
  <c r="E9" i="1"/>
  <c r="E14" i="1" s="1"/>
  <c r="E8" i="1"/>
  <c r="E3" i="1"/>
  <c r="C9" i="4"/>
  <c r="C8" i="3"/>
  <c r="F8" i="1" l="1"/>
  <c r="E15" i="1"/>
  <c r="D21" i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<sst xmlns="http://schemas.openxmlformats.org/spreadsheetml/2006/main" count="130" uniqueCount="67">
  <si>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</si>
  <si>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</si>
  <si>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</si>
  <si>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</si>
  <si>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</si>
  <si>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</si>
  <si>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</si>
  <si>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</si>
  <si>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</si>
  <si>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</si>
  <si>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</si>
  <si>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</si>
  <si>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</si>
  <si>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</si>
  <si>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</si>
  <si>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</si>
  <si>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</si>
  <si>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</si>
  <si>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</si>
  <si>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</si>
  <si>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</si>
  <si>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</si>
  <si>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</si>
  <si>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</si>
  <si>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</si>
  <si>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</si>
  <si>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</si>
  <si>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</si>
  <si>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</si>
  <si>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</si>
  <si>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</si>
  <si>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</si>
  <si>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</si>
  <si>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</si>
  <si>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</si>
  <si>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</si>
  <si>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</si>
  <si>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</si>
  <si>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</si>
  <si>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</si>
  <si>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</si>
  <si>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</si>
  <si>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</si>
  <si>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</si>
  <si>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</si>
  <si>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</si>
  <si>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</si>
  <si>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</si>
  <si>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</si>
  <si>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</si>
  <si>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</si>
  <si>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</si>
  <si>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</si>
  <si>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</si>
  <si>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</si>
  <si>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</si>
  <si>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</si>
  <si>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</si>
  <si>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</si>
  <si>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</si>
  <si>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35/2019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</si>
  <si>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/2019
BSO
z dnia 26.02.2019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</si>
  <si>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28.02.2019 r.</t>
    </r>
  </si>
  <si>
    <t>Zarządzenie
Nr 38/2019</t>
  </si>
  <si>
    <r>
      <t xml:space="preserve">URMSO
Nr VII/63/2019
z dnia
27.02.2018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</si>
  <si>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</si>
  <si>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/2019
BSO
z dnia 28.02.2019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</si>
</sst>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14" fontId="5" fillId="0" borderId="1" xfId="1" applyNumberFormat="1" applyFon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44</v>
      </c>
    </row>
    <row r="9" spans="2:4">
      <c r="B9" s="53" t="s">
        <v>45</v>
      </c>
    </row>
    <row r="10" spans="2:4">
      <c r="B10" s="53" t="s">
        <v>53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43</v>
      </c>
    </row>
    <row r="19" spans="2:4">
      <c r="D19" s="51" t="s">
        <v>40</v>
      </c>
    </row>
    <row r="20" spans="2:4">
      <c r="D20" s="51" t="s">
        <v>41</v>
      </c>
    </row>
    <row r="22" spans="2:4">
      <c r="D22" s="49" t="s">
        <v>46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131304024.23</v>
      </c>
      <c r="D5" s="21">
        <f>SUM(D6:D100)</f>
        <v>108277165</v>
      </c>
      <c r="E5" s="21">
        <f>SUM(E6:E100)</f>
        <v>22989899.23</v>
      </c>
      <c r="F5" s="21">
        <f>SUM(F6:F100)</f>
        <v>36960</v>
      </c>
    </row>
    <row r="6" spans="1:6" s="17" customFormat="1" ht="25.5">
      <c r="A6" s="33" t="s">
        <v>48</v>
      </c>
      <c r="B6" s="34" t="s">
        <v>49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57</v>
      </c>
      <c r="B7" s="34" t="s">
        <v>58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  <row r="8" spans="1:6" ht="25.5">
      <c r="A8" s="33" t="s">
        <v>63</v>
      </c>
      <c r="B8" s="61">
        <v>43524</v>
      </c>
      <c r="C8" s="19">
        <f t="shared" ref="C8" si="1">SUM(D8:F8)</f>
        <v>497000</v>
      </c>
      <c r="D8" s="18">
        <v>497000</v>
      </c>
      <c r="E8" s="18">
        <v>0</v>
      </c>
      <c r="F8" s="18">
        <v>0</v>
      </c>
    </row>
    <row r="9" spans="1:6" ht="25.5">
      <c r="A9" s="33" t="s">
        <v>65</v>
      </c>
      <c r="B9" s="61">
        <v>43524</v>
      </c>
      <c r="C9" s="19">
        <f t="shared" ref="C9" si="2">SUM(D9:F9)</f>
        <v>2193</v>
      </c>
      <c r="D9" s="18">
        <v>0</v>
      </c>
      <c r="E9" s="18">
        <v>2193</v>
      </c>
      <c r="F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140804024.22999999</v>
      </c>
      <c r="D5" s="21">
        <f>SUM(D6:D100)</f>
        <v>117733125</v>
      </c>
      <c r="E5" s="21">
        <f>SUM(E6:E100)</f>
        <v>22989899.23</v>
      </c>
      <c r="F5" s="21">
        <f>SUM(F6:F100)</f>
        <v>81000</v>
      </c>
    </row>
    <row r="6" spans="1:6" s="17" customFormat="1" ht="25.5">
      <c r="A6" s="33" t="s">
        <v>48</v>
      </c>
      <c r="B6" s="34" t="s">
        <v>49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54</v>
      </c>
      <c r="B7" s="34" t="s">
        <v>55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57</v>
      </c>
      <c r="B8" s="34" t="s">
        <v>58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  <row r="9" spans="1:6" ht="25.5">
      <c r="A9" s="33" t="s">
        <v>60</v>
      </c>
      <c r="B9" s="61">
        <v>43522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63</v>
      </c>
      <c r="B10" s="61">
        <v>43524</v>
      </c>
      <c r="C10" s="19">
        <f t="shared" ref="C10" si="3">SUM(D10:F10)</f>
        <v>497000</v>
      </c>
      <c r="D10" s="18">
        <v>497000</v>
      </c>
      <c r="E10" s="18">
        <v>0</v>
      </c>
      <c r="F10" s="18">
        <v>0</v>
      </c>
    </row>
    <row r="11" spans="1:6" ht="25.5">
      <c r="A11" s="33" t="s">
        <v>65</v>
      </c>
      <c r="B11" s="61">
        <v>43524</v>
      </c>
      <c r="C11" s="19">
        <f t="shared" ref="C11" si="4">SUM(D11:F11)</f>
        <v>2193</v>
      </c>
      <c r="D11" s="18">
        <v>0</v>
      </c>
      <c r="E11" s="18">
        <v>2193</v>
      </c>
      <c r="F1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51</v>
      </c>
      <c r="C2" s="52" t="s">
        <v>56</v>
      </c>
      <c r="D2" s="52" t="s">
        <v>59</v>
      </c>
      <c r="E2" s="52" t="s">
        <v>61</v>
      </c>
      <c r="F2" s="63" t="s">
        <v>64</v>
      </c>
      <c r="G2" s="52" t="s">
        <v>66</v>
      </c>
      <c r="H2" s="55" t="s">
        <v>42</v>
      </c>
      <c r="I2" s="55" t="s">
        <v>42</v>
      </c>
      <c r="J2" s="55" t="s">
        <v>42</v>
      </c>
      <c r="K2" s="55" t="s">
        <v>42</v>
      </c>
      <c r="L2" s="55" t="s">
        <v>42</v>
      </c>
      <c r="M2" s="55" t="s">
        <v>42</v>
      </c>
      <c r="N2" s="55" t="s">
        <v>42</v>
      </c>
      <c r="O2" s="55" t="s">
        <v>42</v>
      </c>
      <c r="P2" s="55" t="s">
        <v>42</v>
      </c>
      <c r="Q2" s="55" t="s">
        <v>42</v>
      </c>
      <c r="R2" s="55" t="s">
        <v>42</v>
      </c>
      <c r="S2" s="55" t="s">
        <v>42</v>
      </c>
      <c r="T2" s="55" t="s">
        <v>42</v>
      </c>
      <c r="U2" s="55" t="s">
        <v>42</v>
      </c>
      <c r="V2" s="55" t="s">
        <v>42</v>
      </c>
      <c r="W2" s="55" t="s">
        <v>42</v>
      </c>
      <c r="X2" s="55" t="s">
        <v>42</v>
      </c>
      <c r="Y2" s="55" t="s">
        <v>42</v>
      </c>
      <c r="Z2" s="55" t="s">
        <v>42</v>
      </c>
      <c r="AA2" s="55" t="s">
        <v>42</v>
      </c>
      <c r="AB2" s="55" t="s">
        <v>42</v>
      </c>
      <c r="AC2" s="55" t="s">
        <v>42</v>
      </c>
      <c r="AD2" s="55" t="s">
        <v>42</v>
      </c>
      <c r="AE2" s="55" t="s">
        <v>42</v>
      </c>
      <c r="AF2" s="55" t="s">
        <v>42</v>
      </c>
      <c r="AG2" s="55" t="s">
        <v>42</v>
      </c>
      <c r="AH2" s="55" t="s">
        <v>42</v>
      </c>
      <c r="AI2" s="55" t="s">
        <v>42</v>
      </c>
      <c r="AJ2" s="55" t="s">
        <v>42</v>
      </c>
      <c r="AK2" s="55" t="s">
        <v>42</v>
      </c>
      <c r="AL2" s="55" t="s">
        <v>42</v>
      </c>
      <c r="AM2" s="55" t="s">
        <v>42</v>
      </c>
      <c r="AN2" s="55" t="s">
        <v>42</v>
      </c>
      <c r="AO2" s="55" t="s">
        <v>42</v>
      </c>
      <c r="AP2" s="55" t="s">
        <v>42</v>
      </c>
      <c r="AQ2" s="55" t="s">
        <v>42</v>
      </c>
      <c r="AR2" s="55" t="s">
        <v>42</v>
      </c>
      <c r="AS2" s="55" t="s">
        <v>42</v>
      </c>
      <c r="AT2" s="55" t="s">
        <v>42</v>
      </c>
      <c r="AU2" s="55" t="s">
        <v>42</v>
      </c>
      <c r="AV2" s="55" t="s">
        <v>42</v>
      </c>
      <c r="AW2" s="55" t="s">
        <v>42</v>
      </c>
      <c r="AX2" s="55" t="s">
        <v>42</v>
      </c>
      <c r="AY2" s="54" t="s">
        <v>42</v>
      </c>
      <c r="AZ2" s="54" t="s">
        <v>42</v>
      </c>
      <c r="BA2" s="31" t="s">
        <v>62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:E3" si="1">SUM(D5:D6)</f>
        <v>4831.2299999999996</v>
      </c>
      <c r="E3" s="32">
        <f t="shared" si="1"/>
        <v>0</v>
      </c>
      <c r="F3" s="32">
        <f t="shared" ref="F3:G3" si="2">SUM(F5:F6)</f>
        <v>497000</v>
      </c>
      <c r="G3" s="32">
        <f t="shared" si="2"/>
        <v>2193</v>
      </c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131304024.23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>
        <v>0</v>
      </c>
      <c r="F5" s="35">
        <v>367000</v>
      </c>
      <c r="G5" s="35">
        <v>2193</v>
      </c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119639024.23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>
        <v>0</v>
      </c>
      <c r="F6" s="35">
        <v>130000</v>
      </c>
      <c r="G6" s="35">
        <v>0</v>
      </c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11665000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>
        <v>0</v>
      </c>
      <c r="F7" s="36">
        <v>0</v>
      </c>
      <c r="G7" s="36">
        <v>0</v>
      </c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12225000</v>
      </c>
    </row>
    <row r="8" spans="1:53" ht="27" customHeight="1" thickBot="1">
      <c r="A8" s="14" t="s">
        <v>3</v>
      </c>
      <c r="B8" s="15">
        <f t="shared" ref="B8:C8" si="3">SUM(B3,B7)</f>
        <v>143025000</v>
      </c>
      <c r="C8" s="37">
        <f t="shared" si="3"/>
        <v>0</v>
      </c>
      <c r="D8" s="37">
        <f t="shared" ref="D8:E8" si="4">SUM(D3,D7)</f>
        <v>4831.2299999999996</v>
      </c>
      <c r="E8" s="37">
        <f t="shared" si="4"/>
        <v>0</v>
      </c>
      <c r="F8" s="37">
        <f t="shared" ref="F8:G8" si="5">SUM(F3,F7)</f>
        <v>497000</v>
      </c>
      <c r="G8" s="37">
        <f t="shared" si="5"/>
        <v>2193</v>
      </c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143529024.23000002</v>
      </c>
    </row>
    <row r="9" spans="1:53" ht="18" customHeight="1">
      <c r="A9" s="10" t="s">
        <v>4</v>
      </c>
      <c r="B9" s="11">
        <f t="shared" ref="B9:C9" si="6">SUM(B11:B12)</f>
        <v>140300000</v>
      </c>
      <c r="C9" s="38">
        <f t="shared" si="6"/>
        <v>0</v>
      </c>
      <c r="D9" s="38">
        <f t="shared" ref="D9:E9" si="7">SUM(D11:D12)</f>
        <v>4831.2299999999996</v>
      </c>
      <c r="E9" s="38">
        <f t="shared" si="7"/>
        <v>0</v>
      </c>
      <c r="F9" s="38">
        <f t="shared" ref="F9:G9" si="8">SUM(F11:F12)</f>
        <v>497000</v>
      </c>
      <c r="G9" s="38">
        <f t="shared" si="8"/>
        <v>2193</v>
      </c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140804024.23000002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62">
        <v>-7000</v>
      </c>
      <c r="F11" s="35">
        <v>497000</v>
      </c>
      <c r="G11" s="35">
        <v>2193</v>
      </c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119637024.23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>
        <v>7000</v>
      </c>
      <c r="F12" s="35">
        <v>0</v>
      </c>
      <c r="G12" s="35">
        <v>0</v>
      </c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21167000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>
        <v>0</v>
      </c>
      <c r="F13" s="36">
        <v>0</v>
      </c>
      <c r="G13" s="36">
        <v>0</v>
      </c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2725000</v>
      </c>
    </row>
    <row r="14" spans="1:53" ht="27" customHeight="1" thickBot="1">
      <c r="A14" s="14" t="s">
        <v>3</v>
      </c>
      <c r="B14" s="15">
        <f t="shared" ref="B14:C14" si="9">SUM(B9,B13)</f>
        <v>143025000</v>
      </c>
      <c r="C14" s="37">
        <f t="shared" si="9"/>
        <v>0</v>
      </c>
      <c r="D14" s="37">
        <f t="shared" ref="D14:E14" si="10">SUM(D9,D13)</f>
        <v>4831.2299999999996</v>
      </c>
      <c r="E14" s="37">
        <f t="shared" si="10"/>
        <v>0</v>
      </c>
      <c r="F14" s="37">
        <f t="shared" ref="F14:G14" si="11">SUM(F9,F13)</f>
        <v>497000</v>
      </c>
      <c r="G14" s="37">
        <f t="shared" si="11"/>
        <v>2193</v>
      </c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143529024.23000002</v>
      </c>
    </row>
    <row r="15" spans="1:53" ht="18" customHeight="1">
      <c r="A15" s="12" t="s">
        <v>11</v>
      </c>
      <c r="B15" s="13">
        <f t="shared" ref="B15:C15" si="12">+B3-B9</f>
        <v>-9500000</v>
      </c>
      <c r="C15" s="39">
        <f t="shared" si="12"/>
        <v>0</v>
      </c>
      <c r="D15" s="39">
        <f t="shared" ref="D15:E15" si="13">+D3-D9</f>
        <v>0</v>
      </c>
      <c r="E15" s="39">
        <f t="shared" si="13"/>
        <v>0</v>
      </c>
      <c r="F15" s="39">
        <f t="shared" ref="F15:G15" si="14">+F3-F9</f>
        <v>0</v>
      </c>
      <c r="G15" s="39">
        <f t="shared" si="14"/>
        <v>0</v>
      </c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-9500000.0000000149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15">SUM(B19:B20)</f>
        <v>1230000</v>
      </c>
      <c r="C17" s="44">
        <f t="shared" si="15"/>
        <v>0</v>
      </c>
      <c r="D17" s="44">
        <f t="shared" ref="D17:E17" si="16">SUM(D19:D20)</f>
        <v>0</v>
      </c>
      <c r="E17" s="44">
        <f t="shared" si="16"/>
        <v>0</v>
      </c>
      <c r="F17" s="44">
        <f t="shared" ref="F17:G17" si="17">SUM(F19:F20)</f>
        <v>0</v>
      </c>
      <c r="G17" s="44">
        <f t="shared" si="17"/>
        <v>0</v>
      </c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1230000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>
        <v>0</v>
      </c>
      <c r="F19" s="35">
        <v>0</v>
      </c>
      <c r="G19" s="35">
        <v>0</v>
      </c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860000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>
        <v>0</v>
      </c>
      <c r="F20" s="35">
        <v>0</v>
      </c>
      <c r="G20" s="35">
        <v>0</v>
      </c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>SUM(B23:B24)</f>
        <v>650000</v>
      </c>
      <c r="C21" s="44">
        <f>SUM(C23:C24)</f>
        <v>0</v>
      </c>
      <c r="D21" s="44">
        <f>SUM(D23:D24)</f>
        <v>0</v>
      </c>
      <c r="E21" s="44">
        <f>SUM(E23:E24)</f>
        <v>0</v>
      </c>
      <c r="F21" s="44">
        <f>SUM(F23:F24)</f>
        <v>0</v>
      </c>
      <c r="G21" s="44">
        <f>SUM(G23:G24)</f>
        <v>0</v>
      </c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650000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350000</v>
      </c>
    </row>
    <row r="24" spans="1:53" ht="24">
      <c r="A24" s="7" t="s">
        <v>52</v>
      </c>
      <c r="B24" s="5">
        <v>300000</v>
      </c>
      <c r="C24" s="35">
        <v>0</v>
      </c>
      <c r="D24" s="35">
        <v>0</v>
      </c>
      <c r="E24" s="35">
        <v>0</v>
      </c>
      <c r="F24" s="35">
        <v>0</v>
      </c>
      <c r="G24" s="35">
        <v>0</v>
      </c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2019-03-07T09:35:36Z</dcterms:modified>
  <cp:category>Budżet 2019</cp:category>
</cp:coreProperties>
</file>