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0424B4D0-32F3-4EDF-920B-A942C75DC55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1" i="1" l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8" i="1"/>
  <c r="J3" i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<sst xmlns="http://schemas.openxmlformats.org/spreadsheetml/2006/main" count="140" uniqueCount="81">
  <si>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</si>
  <si>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</si>
  <si>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</si>
  <si>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</si>
  <si>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</si>
  <si>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</si>
  <si>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</si>
  <si>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</si>
  <si>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</si>
  <si>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</si>
  <si>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</si>
  <si>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</si>
  <si>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</si>
  <si>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</si>
  <si>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</si>
  <si>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</si>
  <si>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</si>
  <si>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</si>
  <si>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</si>
  <si>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</si>
  <si>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</si>
  <si>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</si>
  <si>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</si>
  <si>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</si>
  <si>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</si>
  <si>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</si>
  <si>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</si>
  <si>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</si>
  <si>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</si>
  <si>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</si>
  <si>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</si>
  <si>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</si>
  <si>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</si>
  <si>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</si>
  <si>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</si>
  <si>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</si>
  <si>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</si>
  <si>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</si>
  <si>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</si>
  <si>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</si>
  <si>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</si>
  <si>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</si>
  <si>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</si>
  <si>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</si>
  <si>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</si>
  <si>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</si>
  <si>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</si>
  <si>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</si>
  <si>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</si>
  <si>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</si>
  <si>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</si>
  <si>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</si>
  <si>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</si>
  <si>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</si>
  <si>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</si>
  <si>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</si>
  <si>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</si>
  <si>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</si>
  <si>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</si>
  <si>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</si>
  <si>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</si>
  <si>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</si>
  <si>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r>
      <t xml:space="preserve">URMSO
Nr VII/63/2019
z dnia
27.02.2018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</si>
  <si>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</si>
  <si>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</si>
  <si>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</si>
  <si>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</si>
  <si>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</si>
  <si>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</si>
  <si>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r>
      <t xml:space="preserve">URMSO
Nr VIII/73/2019
z dnia
27.03.2018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</si>
  <si>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</si>
  <si>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</si>
  <si>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</si>
  <si>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</si>
  <si>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</si>
  <si>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</si>
  <si>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</si>
  <si>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</si>
  <si>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</si>
  <si>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</si>
  <si>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30.04.2019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</si>
</sst>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43</v>
      </c>
    </row>
    <row r="9" spans="2:4">
      <c r="B9" s="53" t="s">
        <v>44</v>
      </c>
    </row>
    <row r="10" spans="2:4">
      <c r="B10" s="53" t="s">
        <v>52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42</v>
      </c>
    </row>
    <row r="19" spans="2:4">
      <c r="D19" s="51" t="s">
        <v>40</v>
      </c>
    </row>
    <row r="20" spans="2:4">
      <c r="D20" s="51" t="s">
        <v>65</v>
      </c>
    </row>
    <row r="22" spans="2:4">
      <c r="D22" s="49" t="s">
        <v>45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2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0" t="s">
        <v>27</v>
      </c>
      <c r="B2" s="60" t="s">
        <v>26</v>
      </c>
      <c r="C2" s="61" t="s">
        <v>25</v>
      </c>
      <c r="D2" s="62" t="s">
        <v>29</v>
      </c>
      <c r="E2" s="63"/>
      <c r="F2" s="64"/>
    </row>
    <row r="3" spans="1:6" s="20" customFormat="1" ht="38.25" customHeight="1">
      <c r="A3" s="60"/>
      <c r="B3" s="60"/>
      <c r="C3" s="61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131801853.73</v>
      </c>
      <c r="D5" s="21">
        <f>SUM(D6:D100)</f>
        <v>108709947</v>
      </c>
      <c r="E5" s="21">
        <f>SUM(E6:E100)</f>
        <v>23054946.73</v>
      </c>
      <c r="F5" s="21">
        <f>SUM(F6:F100)</f>
        <v>36960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56</v>
      </c>
      <c r="B7" s="34" t="s">
        <v>57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61</v>
      </c>
      <c r="B8" s="56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63</v>
      </c>
      <c r="B9" s="56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68</v>
      </c>
      <c r="B10" s="56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74</v>
      </c>
      <c r="B11" s="56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78</v>
      </c>
      <c r="B12" s="56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0" t="s">
        <v>27</v>
      </c>
      <c r="B2" s="60" t="s">
        <v>26</v>
      </c>
      <c r="C2" s="61" t="s">
        <v>25</v>
      </c>
      <c r="D2" s="62" t="s">
        <v>29</v>
      </c>
      <c r="E2" s="63"/>
      <c r="F2" s="64"/>
    </row>
    <row r="3" spans="1:6" s="20" customFormat="1" ht="38.25" customHeight="1">
      <c r="A3" s="60"/>
      <c r="B3" s="60"/>
      <c r="C3" s="61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141301853.72999999</v>
      </c>
      <c r="D5" s="21">
        <f>SUM(D6:D100)</f>
        <v>118165907</v>
      </c>
      <c r="E5" s="21">
        <f>SUM(E6:E100)</f>
        <v>23054946.73</v>
      </c>
      <c r="F5" s="21">
        <f>SUM(F6:F100)</f>
        <v>81000</v>
      </c>
    </row>
    <row r="6" spans="1:6" s="17" customFormat="1" ht="25.5">
      <c r="A6" s="33" t="s">
        <v>47</v>
      </c>
      <c r="B6" s="34" t="s">
        <v>48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53</v>
      </c>
      <c r="B7" s="34" t="s">
        <v>54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56</v>
      </c>
      <c r="B8" s="34" t="s">
        <v>57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59</v>
      </c>
      <c r="B9" s="56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61</v>
      </c>
      <c r="B10" s="56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63</v>
      </c>
      <c r="B11" s="56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66</v>
      </c>
      <c r="B12" s="56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68</v>
      </c>
      <c r="B13" s="56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70</v>
      </c>
      <c r="B14" s="56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72</v>
      </c>
      <c r="B15" s="56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74</v>
      </c>
      <c r="B16" s="56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76</v>
      </c>
      <c r="B17" s="56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78</v>
      </c>
      <c r="B18" s="56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50</v>
      </c>
      <c r="C2" s="52" t="s">
        <v>55</v>
      </c>
      <c r="D2" s="52" t="s">
        <v>58</v>
      </c>
      <c r="E2" s="52" t="s">
        <v>60</v>
      </c>
      <c r="F2" s="58" t="s">
        <v>62</v>
      </c>
      <c r="G2" s="52" t="s">
        <v>64</v>
      </c>
      <c r="H2" s="52" t="s">
        <v>67</v>
      </c>
      <c r="I2" s="58" t="s">
        <v>69</v>
      </c>
      <c r="J2" s="52" t="s">
        <v>71</v>
      </c>
      <c r="K2" s="52" t="s">
        <v>73</v>
      </c>
      <c r="L2" s="52" t="s">
        <v>75</v>
      </c>
      <c r="M2" s="52" t="s">
        <v>77</v>
      </c>
      <c r="N2" s="52" t="s">
        <v>79</v>
      </c>
      <c r="O2" s="55" t="s">
        <v>41</v>
      </c>
      <c r="P2" s="55" t="s">
        <v>41</v>
      </c>
      <c r="Q2" s="55" t="s">
        <v>41</v>
      </c>
      <c r="R2" s="55" t="s">
        <v>41</v>
      </c>
      <c r="S2" s="55" t="s">
        <v>41</v>
      </c>
      <c r="T2" s="55" t="s">
        <v>41</v>
      </c>
      <c r="U2" s="55" t="s">
        <v>41</v>
      </c>
      <c r="V2" s="55" t="s">
        <v>41</v>
      </c>
      <c r="W2" s="55" t="s">
        <v>41</v>
      </c>
      <c r="X2" s="55" t="s">
        <v>41</v>
      </c>
      <c r="Y2" s="55" t="s">
        <v>41</v>
      </c>
      <c r="Z2" s="55" t="s">
        <v>41</v>
      </c>
      <c r="AA2" s="55" t="s">
        <v>41</v>
      </c>
      <c r="AB2" s="55" t="s">
        <v>41</v>
      </c>
      <c r="AC2" s="55" t="s">
        <v>41</v>
      </c>
      <c r="AD2" s="55" t="s">
        <v>41</v>
      </c>
      <c r="AE2" s="55" t="s">
        <v>41</v>
      </c>
      <c r="AF2" s="55" t="s">
        <v>41</v>
      </c>
      <c r="AG2" s="55" t="s">
        <v>41</v>
      </c>
      <c r="AH2" s="55" t="s">
        <v>41</v>
      </c>
      <c r="AI2" s="55" t="s">
        <v>41</v>
      </c>
      <c r="AJ2" s="55" t="s">
        <v>41</v>
      </c>
      <c r="AK2" s="55" t="s">
        <v>41</v>
      </c>
      <c r="AL2" s="55" t="s">
        <v>41</v>
      </c>
      <c r="AM2" s="55" t="s">
        <v>41</v>
      </c>
      <c r="AN2" s="55" t="s">
        <v>41</v>
      </c>
      <c r="AO2" s="55" t="s">
        <v>41</v>
      </c>
      <c r="AP2" s="55" t="s">
        <v>41</v>
      </c>
      <c r="AQ2" s="55" t="s">
        <v>41</v>
      </c>
      <c r="AR2" s="55" t="s">
        <v>41</v>
      </c>
      <c r="AS2" s="55" t="s">
        <v>41</v>
      </c>
      <c r="AT2" s="55" t="s">
        <v>41</v>
      </c>
      <c r="AU2" s="55" t="s">
        <v>41</v>
      </c>
      <c r="AV2" s="55" t="s">
        <v>41</v>
      </c>
      <c r="AW2" s="55" t="s">
        <v>41</v>
      </c>
      <c r="AX2" s="55" t="s">
        <v>41</v>
      </c>
      <c r="AY2" s="54" t="s">
        <v>41</v>
      </c>
      <c r="AZ2" s="54" t="s">
        <v>41</v>
      </c>
      <c r="BA2" s="31" t="s">
        <v>80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" si="6">SUM(N5:N6)</f>
        <v>32205</v>
      </c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131801853.73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120136853.73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11665000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12225000</v>
      </c>
    </row>
    <row r="8" spans="1:53" ht="27" customHeight="1" thickBot="1">
      <c r="A8" s="14" t="s">
        <v>3</v>
      </c>
      <c r="B8" s="15">
        <f t="shared" ref="B8:C8" si="7">SUM(B3,B7)</f>
        <v>143025000</v>
      </c>
      <c r="C8" s="37">
        <f t="shared" si="7"/>
        <v>0</v>
      </c>
      <c r="D8" s="37">
        <f t="shared" ref="D8:E8" si="8">SUM(D3,D7)</f>
        <v>4831.2299999999996</v>
      </c>
      <c r="E8" s="37">
        <f t="shared" si="8"/>
        <v>0</v>
      </c>
      <c r="F8" s="37">
        <f t="shared" ref="F8:G8" si="9">SUM(F3,F7)</f>
        <v>497000</v>
      </c>
      <c r="G8" s="37">
        <f t="shared" si="9"/>
        <v>2193</v>
      </c>
      <c r="H8" s="37">
        <f t="shared" ref="H8:I8" si="10">SUM(H3,H7)</f>
        <v>0</v>
      </c>
      <c r="I8" s="37">
        <f t="shared" si="10"/>
        <v>372444</v>
      </c>
      <c r="J8" s="37">
        <f t="shared" ref="J8:K8" si="11">SUM(J3,J7)</f>
        <v>0</v>
      </c>
      <c r="K8" s="37">
        <f t="shared" si="11"/>
        <v>0</v>
      </c>
      <c r="L8" s="37">
        <f t="shared" ref="L8:M8" si="12">SUM(L3,L7)</f>
        <v>93180.5</v>
      </c>
      <c r="M8" s="37">
        <f t="shared" si="12"/>
        <v>0</v>
      </c>
      <c r="N8" s="37">
        <f t="shared" ref="N8" si="13">SUM(N3,N7)</f>
        <v>32205</v>
      </c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144026853.73000002</v>
      </c>
    </row>
    <row r="9" spans="1:53" ht="18" customHeight="1">
      <c r="A9" s="10" t="s">
        <v>4</v>
      </c>
      <c r="B9" s="11">
        <f t="shared" ref="B9:C9" si="14">SUM(B11:B12)</f>
        <v>140300000</v>
      </c>
      <c r="C9" s="38">
        <f t="shared" si="14"/>
        <v>0</v>
      </c>
      <c r="D9" s="38">
        <f t="shared" ref="D9:E9" si="15">SUM(D11:D12)</f>
        <v>4831.2299999999996</v>
      </c>
      <c r="E9" s="38">
        <f t="shared" si="15"/>
        <v>0</v>
      </c>
      <c r="F9" s="38">
        <f t="shared" ref="F9:G9" si="16">SUM(F11:F12)</f>
        <v>497000</v>
      </c>
      <c r="G9" s="38">
        <f t="shared" si="16"/>
        <v>2193</v>
      </c>
      <c r="H9" s="38">
        <f t="shared" ref="H9:I9" si="17">SUM(H11:H12)</f>
        <v>0</v>
      </c>
      <c r="I9" s="38">
        <f t="shared" si="17"/>
        <v>372444</v>
      </c>
      <c r="J9" s="38">
        <f t="shared" ref="J9:K9" si="18">SUM(J11:J12)</f>
        <v>0</v>
      </c>
      <c r="K9" s="38">
        <f t="shared" si="18"/>
        <v>0</v>
      </c>
      <c r="L9" s="38">
        <f t="shared" ref="L9:M9" si="19">SUM(L11:L12)</f>
        <v>93180.5</v>
      </c>
      <c r="M9" s="38">
        <f t="shared" si="19"/>
        <v>0</v>
      </c>
      <c r="N9" s="38">
        <f t="shared" ref="N9" si="20">SUM(N11:N12)</f>
        <v>32205</v>
      </c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141301853.73000002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7">
        <v>-7000</v>
      </c>
      <c r="F11" s="35">
        <v>497000</v>
      </c>
      <c r="G11" s="35">
        <v>2193</v>
      </c>
      <c r="H11" s="57">
        <v>-48000</v>
      </c>
      <c r="I11" s="35">
        <v>359844</v>
      </c>
      <c r="J11" s="57">
        <v>-51500</v>
      </c>
      <c r="K11" s="35">
        <v>0</v>
      </c>
      <c r="L11" s="35">
        <v>93180.5</v>
      </c>
      <c r="M11" s="57">
        <v>-1800</v>
      </c>
      <c r="N11" s="35">
        <v>32205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120020953.73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21280900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2725000</v>
      </c>
    </row>
    <row r="14" spans="1:53" ht="27" customHeight="1" thickBot="1">
      <c r="A14" s="14" t="s">
        <v>3</v>
      </c>
      <c r="B14" s="15">
        <f t="shared" ref="B14:C14" si="21">SUM(B9,B13)</f>
        <v>143025000</v>
      </c>
      <c r="C14" s="37">
        <f t="shared" si="21"/>
        <v>0</v>
      </c>
      <c r="D14" s="37">
        <f t="shared" ref="D14:E14" si="22">SUM(D9,D13)</f>
        <v>4831.2299999999996</v>
      </c>
      <c r="E14" s="37">
        <f t="shared" si="22"/>
        <v>0</v>
      </c>
      <c r="F14" s="37">
        <f t="shared" ref="F14:G14" si="23">SUM(F9,F13)</f>
        <v>497000</v>
      </c>
      <c r="G14" s="37">
        <f t="shared" si="23"/>
        <v>2193</v>
      </c>
      <c r="H14" s="37">
        <f t="shared" ref="H14:I14" si="24">SUM(H9,H13)</f>
        <v>0</v>
      </c>
      <c r="I14" s="37">
        <f t="shared" si="24"/>
        <v>372444</v>
      </c>
      <c r="J14" s="37">
        <f t="shared" ref="J14:K14" si="25">SUM(J9,J13)</f>
        <v>0</v>
      </c>
      <c r="K14" s="37">
        <f t="shared" si="25"/>
        <v>0</v>
      </c>
      <c r="L14" s="37">
        <f t="shared" ref="L14:M14" si="26">SUM(L9,L13)</f>
        <v>93180.5</v>
      </c>
      <c r="M14" s="37">
        <f t="shared" si="26"/>
        <v>0</v>
      </c>
      <c r="N14" s="37">
        <f t="shared" ref="N14" si="27">SUM(N9,N13)</f>
        <v>32205</v>
      </c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144026853.73000002</v>
      </c>
    </row>
    <row r="15" spans="1:53" ht="18" customHeight="1">
      <c r="A15" s="12" t="s">
        <v>11</v>
      </c>
      <c r="B15" s="13">
        <f t="shared" ref="B15:C15" si="28">+B3-B9</f>
        <v>-9500000</v>
      </c>
      <c r="C15" s="39">
        <f t="shared" si="28"/>
        <v>0</v>
      </c>
      <c r="D15" s="39">
        <f t="shared" ref="D15:E15" si="29">+D3-D9</f>
        <v>0</v>
      </c>
      <c r="E15" s="39">
        <f t="shared" si="29"/>
        <v>0</v>
      </c>
      <c r="F15" s="39">
        <f t="shared" ref="F15:G15" si="30">+F3-F9</f>
        <v>0</v>
      </c>
      <c r="G15" s="39">
        <f t="shared" si="30"/>
        <v>0</v>
      </c>
      <c r="H15" s="39">
        <f t="shared" ref="H15:I15" si="31">+H3-H9</f>
        <v>0</v>
      </c>
      <c r="I15" s="39">
        <f t="shared" si="31"/>
        <v>0</v>
      </c>
      <c r="J15" s="39">
        <f t="shared" ref="J15:K15" si="32">+J3-J9</f>
        <v>0</v>
      </c>
      <c r="K15" s="39">
        <f t="shared" si="32"/>
        <v>0</v>
      </c>
      <c r="L15" s="39">
        <f t="shared" ref="L15:M15" si="33">+L3-L9</f>
        <v>0</v>
      </c>
      <c r="M15" s="39">
        <f t="shared" si="33"/>
        <v>0</v>
      </c>
      <c r="N15" s="39">
        <f t="shared" ref="N15" si="34">+N3-N9</f>
        <v>0</v>
      </c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-9500000.0000000149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35">SUM(B19:B20)</f>
        <v>1230000</v>
      </c>
      <c r="C17" s="44">
        <f t="shared" si="35"/>
        <v>0</v>
      </c>
      <c r="D17" s="44">
        <f t="shared" ref="D17:E17" si="36">SUM(D19:D20)</f>
        <v>0</v>
      </c>
      <c r="E17" s="44">
        <f t="shared" si="36"/>
        <v>0</v>
      </c>
      <c r="F17" s="44">
        <f t="shared" ref="F17:G17" si="37">SUM(F19:F20)</f>
        <v>0</v>
      </c>
      <c r="G17" s="44">
        <f t="shared" si="37"/>
        <v>0</v>
      </c>
      <c r="H17" s="44">
        <f t="shared" ref="H17:I17" si="38">SUM(H19:H20)</f>
        <v>0</v>
      </c>
      <c r="I17" s="44">
        <f t="shared" si="38"/>
        <v>0</v>
      </c>
      <c r="J17" s="44">
        <f t="shared" ref="J17:K17" si="39">SUM(J19:J20)</f>
        <v>0</v>
      </c>
      <c r="K17" s="59">
        <f t="shared" si="39"/>
        <v>-22000</v>
      </c>
      <c r="L17" s="44">
        <f t="shared" ref="L17:M17" si="40">SUM(L19:L20)</f>
        <v>0</v>
      </c>
      <c r="M17" s="44">
        <f t="shared" si="40"/>
        <v>0</v>
      </c>
      <c r="N17" s="44">
        <f t="shared" ref="N17" si="41">SUM(N19:N20)</f>
        <v>0</v>
      </c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1208000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7">
        <v>-22000</v>
      </c>
      <c r="L19" s="35">
        <v>0</v>
      </c>
      <c r="M19" s="35">
        <v>0</v>
      </c>
      <c r="N19" s="35">
        <v>0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838000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 t="shared" ref="B21:G21" si="42">SUM(B23:B24)</f>
        <v>650000</v>
      </c>
      <c r="C21" s="44">
        <f t="shared" si="42"/>
        <v>0</v>
      </c>
      <c r="D21" s="44">
        <f t="shared" si="42"/>
        <v>0</v>
      </c>
      <c r="E21" s="44">
        <f t="shared" si="42"/>
        <v>0</v>
      </c>
      <c r="F21" s="44">
        <f t="shared" si="42"/>
        <v>0</v>
      </c>
      <c r="G21" s="44">
        <f t="shared" si="42"/>
        <v>0</v>
      </c>
      <c r="H21" s="44">
        <f t="shared" ref="H21:I21" si="43">SUM(H23:H24)</f>
        <v>0</v>
      </c>
      <c r="I21" s="44">
        <f t="shared" si="43"/>
        <v>0</v>
      </c>
      <c r="J21" s="44">
        <f t="shared" ref="J21:K21" si="44">SUM(J23:J24)</f>
        <v>0</v>
      </c>
      <c r="K21" s="59">
        <f t="shared" si="44"/>
        <v>-106700</v>
      </c>
      <c r="L21" s="44">
        <f t="shared" ref="L21:M21" si="45">SUM(L23:L24)</f>
        <v>0</v>
      </c>
      <c r="M21" s="44">
        <f t="shared" si="45"/>
        <v>0</v>
      </c>
      <c r="N21" s="44">
        <f t="shared" ref="N21" si="46">SUM(N23:N24)</f>
        <v>0</v>
      </c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543300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7">
        <v>-106700</v>
      </c>
      <c r="L23" s="35">
        <v>0</v>
      </c>
      <c r="M23" s="35">
        <v>0</v>
      </c>
      <c r="N23" s="35">
        <v>0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243300</v>
      </c>
    </row>
    <row r="24" spans="1:53" ht="24">
      <c r="A24" s="7" t="s">
        <v>51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2019-05-05T20:25:11Z</dcterms:modified>
  <cp:category>Budżet 2019</cp:category>
</cp:coreProperties>
</file>