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A401BF37-9D6F-4CAA-8353-B8EFC6AE518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Dane!$A$2:$AD$138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7" i="15" l="1"/>
  <c r="I136" i="15"/>
  <c r="I135" i="15" l="1"/>
  <c r="I134" i="15"/>
  <c r="I133" i="15" l="1"/>
  <c r="I132" i="15"/>
  <c r="C12" i="16" l="1"/>
  <c r="I131" i="15"/>
  <c r="I130" i="15" l="1"/>
  <c r="C13" i="16" s="1"/>
  <c r="I129" i="15" l="1"/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5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38" i="15"/>
  <c r="C6" i="16" l="1"/>
  <c r="C11" i="16"/>
  <c r="C10" i="16"/>
  <c r="C14" i="16"/>
  <c r="C9" i="16"/>
  <c r="C5" i="16"/>
  <c r="C8" i="16"/>
  <c r="C20" i="16" l="1"/>
  <c r="C21" i="16"/>
  <c r="C1" i="16"/>
  <c r="C18" i="16" l="1"/>
</calcChain>
</file>

<file path=xl/sharedStrings.xml><?xml version="1.0" encoding="utf-8"?>
<sst xmlns="http://schemas.openxmlformats.org/spreadsheetml/2006/main" count="3559" uniqueCount="238">
  <si>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</si>
  <si>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</si>
  <si>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</si>
  <si>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</si>
  <si>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</si>
  <si>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</si>
  <si>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</si>
  <si>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</si>
  <si>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</si>
  <si>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</si>
  <si>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</si>
  <si>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</si>
  <si>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</si>
  <si>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</si>
  <si>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</si>
  <si>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</si>
  <si>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</si>
  <si>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</si>
  <si>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</si>
  <si>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</si>
  <si>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</si>
  <si>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</si>
  <si>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</si>
  <si>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</si>
  <si>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</si>
  <si>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</si>
  <si>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</si>
  <si>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</si>
  <si>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</si>
  <si>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</si>
  <si>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</si>
  <si>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</si>
  <si>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</si>
  <si>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</si>
  <si>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</si>
  <si>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</si>
  <si>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</si>
  <si>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</si>
  <si>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</si>
  <si>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</si>
  <si>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</si>
  <si>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</si>
  <si>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</si>
  <si>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</si>
  <si>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</si>
  <si>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</si>
  <si>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</si>
  <si>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</si>
  <si>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</si>
  <si>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</si>
  <si>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</si>
  <si>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</si>
  <si>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</si>
  <si>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</si>
  <si>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</si>
  <si>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</si>
  <si>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</si>
  <si>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</si>
  <si>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</si>
  <si>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</si>
  <si>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</si>
  <si>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</si>
  <si>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</si>
  <si>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</si>
  <si>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</si>
  <si>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</si>
  <si>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</si>
  <si>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</si>
  <si>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</si>
  <si>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</si>
  <si>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</si>
  <si>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</si>
  <si>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</si>
  <si>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</si>
  <si>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</si>
  <si>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</si>
  <si>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</si>
  <si>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</si>
  <si>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</si>
  <si>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</si>
  <si>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</si>
  <si>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</si>
  <si>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</si>
  <si>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</si>
  <si>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</si>
  <si>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</si>
  <si>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</si>
  <si>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</si>
  <si>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</si>
  <si>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</si>
  <si>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</si>
  <si>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</si>
  <si>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</si>
  <si>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</si>
  <si>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</si>
  <si>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</si>
  <si>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</si>
  <si>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</si>
  <si>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</si>
  <si>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</si>
  <si>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</si>
  <si>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</si>
  <si>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</si>
  <si>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</si>
  <si>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</si>
  <si>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</si>
  <si>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</si>
  <si>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</si>
  <si>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</si>
  <si>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</si>
  <si>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</si>
  <si>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</si>
  <si>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</si>
  <si>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</si>
  <si>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</si>
  <si>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</si>
  <si>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</si>
  <si>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</si>
  <si>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</si>
  <si>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</si>
  <si>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</si>
  <si>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</si>
  <si>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</si>
  <si>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</si>
  <si>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</si>
  <si>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</si>
  <si>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</si>
  <si>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</si>
  <si>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</si>
  <si>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</si>
  <si>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</si>
  <si>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</si>
  <si>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</si>
  <si>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</si>
  <si>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</si>
  <si>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</si>
  <si>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</si>
  <si>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</si>
  <si>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</si>
  <si>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</si>
  <si>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</si>
  <si>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</si>
  <si>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</si>
  <si>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</si>
  <si>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</si>
  <si>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</si>
  <si>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</si>
  <si>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</si>
  <si>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</si>
  <si>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</si>
  <si>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</si>
  <si>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</si>
  <si>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</si>
  <si>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</si>
  <si>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</si>
  <si>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</si>
  <si>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</si>
  <si>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</si>
  <si>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</si>
  <si>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</si>
  <si>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</si>
  <si>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</si>
  <si>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</si>
  <si>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</si>
  <si>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</si>
  <si>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</si>
  <si>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</si>
  <si>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</si>
  <si>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</si>
  <si>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</si>
  <si>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</si>
  <si>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</si>
  <si>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</si>
  <si>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</si>
  <si>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</si>
  <si>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</si>
  <si>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</si>
  <si>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</si>
  <si>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</si>
  <si>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</si>
  <si>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</si>
  <si>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</si>
  <si>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</si>
  <si>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</si>
  <si>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</si>
  <si>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</si>
  <si>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</si>
  <si>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</si>
  <si>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</si>
  <si>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</si>
  <si>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</si>
  <si>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</si>
  <si>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</si>
  <si>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</si>
  <si>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</si>
  <si>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</si>
  <si>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</si>
  <si>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</si>
  <si>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</si>
  <si>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</si>
  <si>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</si>
  <si>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</si>
  <si>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</si>
  <si>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</si>
  <si>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</si>
  <si>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</si>
  <si>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</si>
  <si>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</si>
  <si>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</si>
  <si>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</si>
  <si>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</si>
  <si>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</si>
  <si>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</si>
  <si>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</si>
  <si>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</si>
  <si>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</si>
  <si>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</si>
  <si>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</si>
  <si>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</si>
  <si>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</si>
  <si>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</si>
  <si>
    <t>Zakup samochodu pożarniczego (OSP Kalinowice)</t>
  </si>
  <si>
    <t>Zakup wózka reanimacyjnego (Szpital Powiatowy im. Prałata J. Glowatzkiego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</si>
  <si>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</si>
  <si>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</si>
  <si>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t>Naprawa uszkodzonych paneli fotowoltaicznych na dachu PSP w Suchej przy ul. Kościelnej 40</t>
  </si>
  <si>
    <t>Przebudowa budynku gospodarczego na lokal gastronomiczny na OW "Rybaczówka"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</si>
  <si>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</si>
  <si>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>Wniosek
z dnia
13.05.2019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</si>
  <si>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16.05.2019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</si>
  <si>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Remonty dróg po budowie kanalizacji sanitarnej - ulica Kolejowa, Opolska boczna, Wilkowskiego, Piękna i Leśna w Strzelcach Opolskich</t>
  </si>
  <si>
    <t>Budowa oświetlenia przejścia dla pieszych wzdłuż drogi powiatowej Nr 1822 O - ul. Jemielnickiej
w miejscowości Sucha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</si>
  <si>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97</t>
    </r>
    <r>
      <rPr>
        <b/>
        <sz val="10"/>
        <rFont val="Arial"/>
        <family val="2"/>
        <charset val="238"/>
      </rPr>
      <t>/2019
BSO
z dnia 30.05.2019 r.</t>
    </r>
  </si>
  <si>
    <r>
      <t>Wniosek
z dnia
14.06.2019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</si>
  <si>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/2019
BSO
z dnia 27.06.2019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</si>
  <si>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122</t>
    </r>
    <r>
      <rPr>
        <b/>
        <sz val="10"/>
        <rFont val="Arial"/>
        <family val="2"/>
        <charset val="238"/>
      </rPr>
      <t>/2019
BSO
z dnia 27.06.2019 r.</t>
    </r>
  </si>
  <si>
    <t>Zakup i wdrożenie systemu informatycznego do obsługi budżetu obywatelskiego</t>
  </si>
  <si>
    <t>Zakup i wdrożenie urządzenia do bezpiecznego przechowywania i kontroli kluczy w Urzędzie
tzw. depozytora kluczy wraz z zintegrowanym z depozytorem systemem Rejestracji Czasu Pracy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</si>
</sst>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D138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30" width="20.7109375" style="21" customWidth="1"/>
    <col min="31" max="16384" width="9.140625" style="21"/>
  </cols>
  <sheetData>
    <row r="2" spans="1:30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3" t="s">
        <v>228</v>
      </c>
      <c r="Y2" s="3" t="s">
        <v>229</v>
      </c>
      <c r="Z2" s="3" t="s">
        <v>232</v>
      </c>
      <c r="AA2" s="3" t="s">
        <v>233</v>
      </c>
      <c r="AB2" s="3" t="s">
        <v>234</v>
      </c>
      <c r="AC2" s="3" t="s">
        <v>235</v>
      </c>
      <c r="AD2" s="22" t="s">
        <v>78</v>
      </c>
    </row>
    <row r="3" spans="1:30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SUM(J3:AD3)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  <c r="Y3" s="13" t="s">
        <v>78</v>
      </c>
      <c r="Z3" s="13" t="s">
        <v>78</v>
      </c>
      <c r="AA3" s="13" t="s">
        <v>78</v>
      </c>
      <c r="AB3" s="13" t="s">
        <v>78</v>
      </c>
      <c r="AC3" s="13" t="s">
        <v>78</v>
      </c>
      <c r="AD3" s="13" t="s">
        <v>78</v>
      </c>
    </row>
    <row r="4" spans="1:30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  <c r="Y4" s="13" t="s">
        <v>78</v>
      </c>
      <c r="Z4" s="13" t="s">
        <v>78</v>
      </c>
      <c r="AA4" s="13" t="s">
        <v>78</v>
      </c>
      <c r="AB4" s="13" t="s">
        <v>78</v>
      </c>
      <c r="AC4" s="13" t="s">
        <v>78</v>
      </c>
      <c r="AD4" s="13" t="s">
        <v>78</v>
      </c>
    </row>
    <row r="5" spans="1:30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  <c r="Y5" s="13" t="s">
        <v>78</v>
      </c>
      <c r="Z5" s="13" t="s">
        <v>78</v>
      </c>
      <c r="AA5" s="13" t="s">
        <v>78</v>
      </c>
      <c r="AB5" s="13" t="s">
        <v>78</v>
      </c>
      <c r="AC5" s="13" t="s">
        <v>78</v>
      </c>
      <c r="AD5" s="13" t="s">
        <v>78</v>
      </c>
    </row>
    <row r="6" spans="1:30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</row>
    <row r="7" spans="1:30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</row>
    <row r="8" spans="1:30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</row>
    <row r="9" spans="1:30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</row>
    <row r="10" spans="1:30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</row>
    <row r="11" spans="1:30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</row>
    <row r="12" spans="1:30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</row>
    <row r="13" spans="1:30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</row>
    <row r="14" spans="1:30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</row>
    <row r="15" spans="1:30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3100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  <c r="Y15" s="34">
        <v>-900</v>
      </c>
      <c r="Z15" s="13" t="s">
        <v>78</v>
      </c>
      <c r="AA15" s="13" t="s">
        <v>78</v>
      </c>
      <c r="AB15" s="13" t="s">
        <v>78</v>
      </c>
      <c r="AC15" s="13" t="s">
        <v>78</v>
      </c>
      <c r="AD15" s="13" t="s">
        <v>78</v>
      </c>
    </row>
    <row r="16" spans="1:30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  <c r="Y16" s="13" t="s">
        <v>78</v>
      </c>
      <c r="Z16" s="13" t="s">
        <v>78</v>
      </c>
      <c r="AA16" s="13" t="s">
        <v>78</v>
      </c>
      <c r="AB16" s="13" t="s">
        <v>78</v>
      </c>
      <c r="AC16" s="13" t="s">
        <v>78</v>
      </c>
      <c r="AD16" s="13" t="s">
        <v>78</v>
      </c>
    </row>
    <row r="17" spans="1:30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  <c r="Y17" s="13" t="s">
        <v>78</v>
      </c>
      <c r="Z17" s="13" t="s">
        <v>78</v>
      </c>
      <c r="AA17" s="13" t="s">
        <v>78</v>
      </c>
      <c r="AB17" s="13" t="s">
        <v>78</v>
      </c>
      <c r="AC17" s="13" t="s">
        <v>78</v>
      </c>
      <c r="AD17" s="13" t="s">
        <v>78</v>
      </c>
    </row>
    <row r="18" spans="1:30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180000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>
        <v>50000</v>
      </c>
      <c r="AA18" s="34">
        <v>-30000</v>
      </c>
      <c r="AB18" s="13" t="s">
        <v>78</v>
      </c>
      <c r="AC18" s="13" t="s">
        <v>78</v>
      </c>
      <c r="AD18" s="13" t="s">
        <v>78</v>
      </c>
    </row>
    <row r="19" spans="1:30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280000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34">
        <v>-120000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</row>
    <row r="20" spans="1:30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</row>
    <row r="21" spans="1:30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  <c r="Y21" s="13" t="s">
        <v>78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</row>
    <row r="22" spans="1:30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640000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  <c r="Y22" s="13" t="s">
        <v>78</v>
      </c>
      <c r="Z22" s="13" t="s">
        <v>78</v>
      </c>
      <c r="AA22" s="13" t="s">
        <v>78</v>
      </c>
      <c r="AB22" s="13" t="s">
        <v>78</v>
      </c>
      <c r="AC22" s="13" t="s">
        <v>78</v>
      </c>
      <c r="AD22" s="13" t="s">
        <v>78</v>
      </c>
    </row>
    <row r="23" spans="1:30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  <c r="Y23" s="13" t="s">
        <v>78</v>
      </c>
      <c r="Z23" s="13" t="s">
        <v>78</v>
      </c>
      <c r="AA23" s="13" t="s">
        <v>78</v>
      </c>
      <c r="AB23" s="13" t="s">
        <v>78</v>
      </c>
      <c r="AC23" s="13" t="s">
        <v>78</v>
      </c>
      <c r="AD23" s="13" t="s">
        <v>78</v>
      </c>
    </row>
    <row r="24" spans="1:30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  <c r="AB24" s="13" t="s">
        <v>78</v>
      </c>
      <c r="AC24" s="13" t="s">
        <v>78</v>
      </c>
      <c r="AD24" s="13" t="s">
        <v>78</v>
      </c>
    </row>
    <row r="25" spans="1:30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</row>
    <row r="26" spans="1:30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</row>
    <row r="27" spans="1:30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  <c r="Y27" s="13" t="s">
        <v>78</v>
      </c>
      <c r="Z27" s="13" t="s">
        <v>78</v>
      </c>
      <c r="AA27" s="13" t="s">
        <v>78</v>
      </c>
      <c r="AB27" s="13" t="s">
        <v>78</v>
      </c>
      <c r="AC27" s="13" t="s">
        <v>78</v>
      </c>
      <c r="AD27" s="13" t="s">
        <v>78</v>
      </c>
    </row>
    <row r="28" spans="1:30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4">
        <v>-2150</v>
      </c>
      <c r="X28" s="13" t="s">
        <v>78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</row>
    <row r="29" spans="1:30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  <c r="Y29" s="13" t="s">
        <v>78</v>
      </c>
      <c r="Z29" s="13" t="s">
        <v>78</v>
      </c>
      <c r="AA29" s="13" t="s">
        <v>78</v>
      </c>
      <c r="AB29" s="13" t="s">
        <v>78</v>
      </c>
      <c r="AC29" s="13" t="s">
        <v>78</v>
      </c>
      <c r="AD29" s="13" t="s">
        <v>78</v>
      </c>
    </row>
    <row r="30" spans="1:30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  <c r="Y30" s="13" t="s">
        <v>78</v>
      </c>
      <c r="Z30" s="13" t="s">
        <v>78</v>
      </c>
      <c r="AA30" s="13" t="s">
        <v>78</v>
      </c>
      <c r="AB30" s="13" t="s">
        <v>78</v>
      </c>
      <c r="AC30" s="13" t="s">
        <v>78</v>
      </c>
      <c r="AD30" s="13" t="s">
        <v>78</v>
      </c>
    </row>
    <row r="31" spans="1:30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  <c r="Y31" s="13" t="s">
        <v>78</v>
      </c>
      <c r="Z31" s="13" t="s">
        <v>78</v>
      </c>
      <c r="AA31" s="13" t="s">
        <v>78</v>
      </c>
      <c r="AB31" s="13" t="s">
        <v>78</v>
      </c>
      <c r="AC31" s="13" t="s">
        <v>78</v>
      </c>
      <c r="AD31" s="13" t="s">
        <v>78</v>
      </c>
    </row>
    <row r="32" spans="1:30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  <c r="Y32" s="13" t="s">
        <v>78</v>
      </c>
      <c r="Z32" s="13" t="s">
        <v>78</v>
      </c>
      <c r="AA32" s="13" t="s">
        <v>78</v>
      </c>
      <c r="AB32" s="13" t="s">
        <v>78</v>
      </c>
      <c r="AC32" s="13" t="s">
        <v>78</v>
      </c>
      <c r="AD32" s="13" t="s">
        <v>78</v>
      </c>
    </row>
    <row r="33" spans="1:30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  <c r="Y33" s="13" t="s">
        <v>78</v>
      </c>
      <c r="Z33" s="13" t="s">
        <v>78</v>
      </c>
      <c r="AA33" s="13" t="s">
        <v>78</v>
      </c>
      <c r="AB33" s="13" t="s">
        <v>78</v>
      </c>
      <c r="AC33" s="13" t="s">
        <v>78</v>
      </c>
      <c r="AD33" s="13" t="s">
        <v>78</v>
      </c>
    </row>
    <row r="34" spans="1:30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SUM(J34:AD34)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  <c r="Y34" s="13" t="s">
        <v>78</v>
      </c>
      <c r="Z34" s="13" t="s">
        <v>78</v>
      </c>
      <c r="AA34" s="13" t="s">
        <v>78</v>
      </c>
      <c r="AB34" s="13" t="s">
        <v>78</v>
      </c>
      <c r="AC34" s="13" t="s">
        <v>78</v>
      </c>
      <c r="AD34" s="13" t="s">
        <v>78</v>
      </c>
    </row>
    <row r="35" spans="1:30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  <c r="Y35" s="13" t="s">
        <v>78</v>
      </c>
      <c r="Z35" s="13" t="s">
        <v>78</v>
      </c>
      <c r="AA35" s="13" t="s">
        <v>78</v>
      </c>
      <c r="AB35" s="13" t="s">
        <v>78</v>
      </c>
      <c r="AC35" s="13" t="s">
        <v>78</v>
      </c>
      <c r="AD35" s="13" t="s">
        <v>78</v>
      </c>
    </row>
    <row r="36" spans="1:30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  <c r="Y36" s="13" t="s">
        <v>78</v>
      </c>
      <c r="Z36" s="13" t="s">
        <v>78</v>
      </c>
      <c r="AA36" s="13" t="s">
        <v>78</v>
      </c>
      <c r="AB36" s="13" t="s">
        <v>78</v>
      </c>
      <c r="AC36" s="13" t="s">
        <v>78</v>
      </c>
      <c r="AD36" s="13" t="s">
        <v>78</v>
      </c>
    </row>
    <row r="37" spans="1:30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  <c r="Y37" s="13" t="s">
        <v>78</v>
      </c>
      <c r="Z37" s="13" t="s">
        <v>78</v>
      </c>
      <c r="AA37" s="13" t="s">
        <v>78</v>
      </c>
      <c r="AB37" s="13" t="s">
        <v>78</v>
      </c>
      <c r="AC37" s="13" t="s">
        <v>78</v>
      </c>
      <c r="AD37" s="13" t="s">
        <v>78</v>
      </c>
    </row>
    <row r="38" spans="1:30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19235.79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  <c r="AB38" s="13" t="s">
        <v>78</v>
      </c>
      <c r="AC38" s="13" t="s">
        <v>78</v>
      </c>
      <c r="AD38" s="13" t="s">
        <v>78</v>
      </c>
    </row>
    <row r="39" spans="1:30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  <c r="AB39" s="13" t="s">
        <v>78</v>
      </c>
      <c r="AC39" s="13" t="s">
        <v>78</v>
      </c>
      <c r="AD39" s="13" t="s">
        <v>78</v>
      </c>
    </row>
    <row r="40" spans="1:30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</row>
    <row r="41" spans="1:30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</row>
    <row r="42" spans="1:30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</row>
    <row r="43" spans="1:30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</row>
    <row r="44" spans="1:30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</row>
    <row r="45" spans="1:30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</row>
    <row r="46" spans="1:30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</row>
    <row r="47" spans="1:30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1000000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  <c r="Y47" s="13" t="s">
        <v>78</v>
      </c>
      <c r="Z47" s="13">
        <v>500000</v>
      </c>
      <c r="AA47" s="13" t="s">
        <v>78</v>
      </c>
      <c r="AB47" s="13" t="s">
        <v>78</v>
      </c>
      <c r="AC47" s="13" t="s">
        <v>78</v>
      </c>
      <c r="AD47" s="13" t="s">
        <v>78</v>
      </c>
    </row>
    <row r="48" spans="1:30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  <c r="Y48" s="13" t="s">
        <v>78</v>
      </c>
      <c r="Z48" s="13" t="s">
        <v>78</v>
      </c>
      <c r="AA48" s="13" t="s">
        <v>78</v>
      </c>
      <c r="AB48" s="13" t="s">
        <v>78</v>
      </c>
      <c r="AC48" s="13" t="s">
        <v>78</v>
      </c>
      <c r="AD48" s="13" t="s">
        <v>78</v>
      </c>
    </row>
    <row r="49" spans="1:30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</row>
    <row r="50" spans="1:30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</row>
    <row r="51" spans="1:30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78</v>
      </c>
      <c r="Z51" s="13" t="s">
        <v>78</v>
      </c>
      <c r="AA51" s="13" t="s">
        <v>78</v>
      </c>
      <c r="AB51" s="13" t="s">
        <v>78</v>
      </c>
      <c r="AC51" s="13" t="s">
        <v>78</v>
      </c>
      <c r="AD51" s="13" t="s">
        <v>78</v>
      </c>
    </row>
    <row r="52" spans="1:30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250000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  <c r="Y52" s="13" t="s">
        <v>78</v>
      </c>
      <c r="Z52" s="13">
        <v>65000</v>
      </c>
      <c r="AA52" s="13" t="s">
        <v>78</v>
      </c>
      <c r="AB52" s="13">
        <v>15000</v>
      </c>
      <c r="AC52" s="13" t="s">
        <v>78</v>
      </c>
      <c r="AD52" s="13" t="s">
        <v>78</v>
      </c>
    </row>
    <row r="53" spans="1:30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  <c r="AB53" s="13" t="s">
        <v>78</v>
      </c>
      <c r="AC53" s="13" t="s">
        <v>78</v>
      </c>
      <c r="AD53" s="13" t="s">
        <v>78</v>
      </c>
    </row>
    <row r="54" spans="1:30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</row>
    <row r="55" spans="1:30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285000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>
        <v>50000</v>
      </c>
      <c r="AA55" s="13" t="s">
        <v>78</v>
      </c>
      <c r="AB55" s="13" t="s">
        <v>78</v>
      </c>
      <c r="AC55" s="13" t="s">
        <v>78</v>
      </c>
      <c r="AD55" s="13" t="s">
        <v>78</v>
      </c>
    </row>
    <row r="56" spans="1:30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</row>
    <row r="57" spans="1:30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  <c r="AB57" s="13" t="s">
        <v>78</v>
      </c>
      <c r="AC57" s="13" t="s">
        <v>78</v>
      </c>
      <c r="AD57" s="13" t="s">
        <v>78</v>
      </c>
    </row>
    <row r="58" spans="1:30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  <c r="Y58" s="13" t="s">
        <v>78</v>
      </c>
      <c r="Z58" s="13" t="s">
        <v>78</v>
      </c>
      <c r="AA58" s="13" t="s">
        <v>78</v>
      </c>
      <c r="AB58" s="13" t="s">
        <v>78</v>
      </c>
      <c r="AC58" s="13" t="s">
        <v>78</v>
      </c>
      <c r="AD58" s="13" t="s">
        <v>78</v>
      </c>
    </row>
    <row r="59" spans="1:30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423000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>
        <v>50000</v>
      </c>
      <c r="AC59" s="13" t="s">
        <v>78</v>
      </c>
      <c r="AD59" s="13" t="s">
        <v>78</v>
      </c>
    </row>
    <row r="60" spans="1:30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  <c r="AB60" s="13" t="s">
        <v>78</v>
      </c>
      <c r="AC60" s="13" t="s">
        <v>78</v>
      </c>
      <c r="AD60" s="13" t="s">
        <v>78</v>
      </c>
    </row>
    <row r="61" spans="1:30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  <c r="AB61" s="13" t="s">
        <v>78</v>
      </c>
      <c r="AC61" s="13" t="s">
        <v>78</v>
      </c>
      <c r="AD61" s="13" t="s">
        <v>78</v>
      </c>
    </row>
    <row r="62" spans="1:30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</row>
    <row r="63" spans="1:30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  <c r="Y63" s="13" t="s">
        <v>78</v>
      </c>
      <c r="Z63" s="13" t="s">
        <v>78</v>
      </c>
      <c r="AA63" s="13" t="s">
        <v>78</v>
      </c>
      <c r="AB63" s="13" t="s">
        <v>78</v>
      </c>
      <c r="AC63" s="13" t="s">
        <v>78</v>
      </c>
      <c r="AD63" s="13" t="s">
        <v>78</v>
      </c>
    </row>
    <row r="64" spans="1:30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</row>
    <row r="65" spans="1:30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</row>
    <row r="66" spans="1:30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SUM(J66:AD66)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</row>
    <row r="67" spans="1:30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13" t="s">
        <v>78</v>
      </c>
    </row>
    <row r="68" spans="1:30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</row>
    <row r="69" spans="1:30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  <c r="Y69" s="13" t="s">
        <v>78</v>
      </c>
      <c r="Z69" s="13" t="s">
        <v>78</v>
      </c>
      <c r="AA69" s="13" t="s">
        <v>78</v>
      </c>
      <c r="AB69" s="13" t="s">
        <v>78</v>
      </c>
      <c r="AC69" s="13" t="s">
        <v>78</v>
      </c>
      <c r="AD69" s="13" t="s">
        <v>78</v>
      </c>
    </row>
    <row r="70" spans="1:30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  <c r="Y70" s="13" t="s">
        <v>78</v>
      </c>
      <c r="Z70" s="13" t="s">
        <v>78</v>
      </c>
      <c r="AA70" s="13" t="s">
        <v>78</v>
      </c>
      <c r="AB70" s="13" t="s">
        <v>78</v>
      </c>
      <c r="AC70" s="13" t="s">
        <v>78</v>
      </c>
      <c r="AD70" s="13" t="s">
        <v>78</v>
      </c>
    </row>
    <row r="71" spans="1:30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</row>
    <row r="72" spans="1:30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</row>
    <row r="73" spans="1:30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  <c r="Y73" s="13" t="s">
        <v>78</v>
      </c>
      <c r="Z73" s="13" t="s">
        <v>78</v>
      </c>
      <c r="AA73" s="13" t="s">
        <v>78</v>
      </c>
      <c r="AB73" s="13" t="s">
        <v>78</v>
      </c>
      <c r="AC73" s="13" t="s">
        <v>78</v>
      </c>
      <c r="AD73" s="13" t="s">
        <v>78</v>
      </c>
    </row>
    <row r="74" spans="1:30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  <c r="Y74" s="13" t="s">
        <v>78</v>
      </c>
      <c r="Z74" s="13" t="s">
        <v>78</v>
      </c>
      <c r="AA74" s="13" t="s">
        <v>78</v>
      </c>
      <c r="AB74" s="13" t="s">
        <v>78</v>
      </c>
      <c r="AC74" s="13" t="s">
        <v>78</v>
      </c>
      <c r="AD74" s="13" t="s">
        <v>78</v>
      </c>
    </row>
    <row r="75" spans="1:30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  <c r="Y75" s="13" t="s">
        <v>78</v>
      </c>
      <c r="Z75" s="13" t="s">
        <v>78</v>
      </c>
      <c r="AA75" s="13" t="s">
        <v>78</v>
      </c>
      <c r="AB75" s="13" t="s">
        <v>78</v>
      </c>
      <c r="AC75" s="13" t="s">
        <v>78</v>
      </c>
      <c r="AD75" s="13" t="s">
        <v>78</v>
      </c>
    </row>
    <row r="76" spans="1:30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</row>
    <row r="77" spans="1:30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78</v>
      </c>
      <c r="AD77" s="13" t="s">
        <v>78</v>
      </c>
    </row>
    <row r="78" spans="1:30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  <c r="Y78" s="13" t="s">
        <v>78</v>
      </c>
      <c r="Z78" s="13" t="s">
        <v>78</v>
      </c>
      <c r="AA78" s="13" t="s">
        <v>78</v>
      </c>
      <c r="AB78" s="13" t="s">
        <v>78</v>
      </c>
      <c r="AC78" s="13" t="s">
        <v>78</v>
      </c>
      <c r="AD78" s="13" t="s">
        <v>78</v>
      </c>
    </row>
    <row r="79" spans="1:30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</row>
    <row r="80" spans="1:30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  <c r="Y80" s="13" t="s">
        <v>78</v>
      </c>
      <c r="Z80" s="13" t="s">
        <v>78</v>
      </c>
      <c r="AA80" s="13" t="s">
        <v>78</v>
      </c>
      <c r="AB80" s="13" t="s">
        <v>78</v>
      </c>
      <c r="AC80" s="13" t="s">
        <v>78</v>
      </c>
      <c r="AD80" s="13" t="s">
        <v>78</v>
      </c>
    </row>
    <row r="81" spans="1:30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</row>
    <row r="82" spans="1:30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</row>
    <row r="83" spans="1:30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</row>
    <row r="84" spans="1:30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78</v>
      </c>
      <c r="Z84" s="13" t="s">
        <v>78</v>
      </c>
      <c r="AA84" s="13" t="s">
        <v>78</v>
      </c>
      <c r="AB84" s="13" t="s">
        <v>78</v>
      </c>
      <c r="AC84" s="13" t="s">
        <v>78</v>
      </c>
      <c r="AD84" s="13" t="s">
        <v>78</v>
      </c>
    </row>
    <row r="85" spans="1:30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298700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  <c r="Y85" s="13" t="s">
        <v>78</v>
      </c>
      <c r="Z85" s="13" t="s">
        <v>78</v>
      </c>
      <c r="AA85" s="13" t="s">
        <v>78</v>
      </c>
      <c r="AB85" s="13" t="s">
        <v>78</v>
      </c>
      <c r="AC85" s="34">
        <v>-71300</v>
      </c>
      <c r="AD85" s="13" t="s">
        <v>78</v>
      </c>
    </row>
    <row r="86" spans="1:30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</row>
    <row r="87" spans="1:30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280000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>
        <v>30000</v>
      </c>
      <c r="AB87" s="13" t="s">
        <v>78</v>
      </c>
      <c r="AC87" s="13" t="s">
        <v>78</v>
      </c>
      <c r="AD87" s="13" t="s">
        <v>78</v>
      </c>
    </row>
    <row r="88" spans="1:30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</row>
    <row r="89" spans="1:30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150000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</row>
    <row r="90" spans="1:30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</row>
    <row r="91" spans="1:30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</row>
    <row r="92" spans="1:30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</row>
    <row r="93" spans="1:30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</row>
    <row r="94" spans="1:30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</row>
    <row r="95" spans="1:30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</row>
    <row r="96" spans="1:30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  <c r="Y96" s="13" t="s">
        <v>78</v>
      </c>
      <c r="Z96" s="13" t="s">
        <v>78</v>
      </c>
      <c r="AA96" s="13" t="s">
        <v>78</v>
      </c>
      <c r="AB96" s="13" t="s">
        <v>78</v>
      </c>
      <c r="AC96" s="13" t="s">
        <v>78</v>
      </c>
      <c r="AD96" s="13" t="s">
        <v>78</v>
      </c>
    </row>
    <row r="97" spans="1:30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  <c r="Y97" s="13" t="s">
        <v>78</v>
      </c>
      <c r="Z97" s="13" t="s">
        <v>78</v>
      </c>
      <c r="AA97" s="13" t="s">
        <v>78</v>
      </c>
      <c r="AB97" s="13" t="s">
        <v>78</v>
      </c>
      <c r="AC97" s="13" t="s">
        <v>78</v>
      </c>
      <c r="AD97" s="13" t="s">
        <v>78</v>
      </c>
    </row>
    <row r="98" spans="1:30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SUM(J98:AD98)</f>
        <v>35000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  <c r="Y98" s="13" t="s">
        <v>78</v>
      </c>
      <c r="Z98" s="13" t="s">
        <v>78</v>
      </c>
      <c r="AA98" s="13" t="s">
        <v>78</v>
      </c>
      <c r="AB98" s="13" t="s">
        <v>78</v>
      </c>
      <c r="AC98" s="13" t="s">
        <v>78</v>
      </c>
      <c r="AD98" s="13" t="s">
        <v>78</v>
      </c>
    </row>
    <row r="99" spans="1:30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  <c r="Y99" s="13" t="s">
        <v>78</v>
      </c>
      <c r="Z99" s="13" t="s">
        <v>78</v>
      </c>
      <c r="AA99" s="13" t="s">
        <v>78</v>
      </c>
      <c r="AB99" s="13" t="s">
        <v>78</v>
      </c>
      <c r="AC99" s="13" t="s">
        <v>78</v>
      </c>
      <c r="AD99" s="13" t="s">
        <v>78</v>
      </c>
    </row>
    <row r="100" spans="1:30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13" t="s">
        <v>78</v>
      </c>
      <c r="Z100" s="13" t="s">
        <v>78</v>
      </c>
      <c r="AA100" s="13" t="s">
        <v>78</v>
      </c>
      <c r="AB100" s="13" t="s">
        <v>78</v>
      </c>
      <c r="AC100" s="13" t="s">
        <v>78</v>
      </c>
      <c r="AD100" s="13" t="s">
        <v>78</v>
      </c>
    </row>
    <row r="101" spans="1:30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  <c r="Y101" s="13" t="s">
        <v>78</v>
      </c>
      <c r="Z101" s="13" t="s">
        <v>78</v>
      </c>
      <c r="AA101" s="13" t="s">
        <v>78</v>
      </c>
      <c r="AB101" s="13" t="s">
        <v>78</v>
      </c>
      <c r="AC101" s="13" t="s">
        <v>78</v>
      </c>
      <c r="AD101" s="13" t="s">
        <v>78</v>
      </c>
    </row>
    <row r="102" spans="1:30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</row>
    <row r="103" spans="1:30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373000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4">
        <v>-4000</v>
      </c>
      <c r="X103" s="13" t="s">
        <v>78</v>
      </c>
      <c r="Y103" s="13" t="s">
        <v>78</v>
      </c>
      <c r="Z103" s="13">
        <v>120000</v>
      </c>
      <c r="AA103" s="13" t="s">
        <v>78</v>
      </c>
      <c r="AB103" s="13" t="s">
        <v>78</v>
      </c>
      <c r="AC103" s="13" t="s">
        <v>78</v>
      </c>
      <c r="AD103" s="13" t="s">
        <v>78</v>
      </c>
    </row>
    <row r="104" spans="1:30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</row>
    <row r="105" spans="1:30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</row>
    <row r="106" spans="1:30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</row>
    <row r="107" spans="1:30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</row>
    <row r="108" spans="1:30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</row>
    <row r="109" spans="1:30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</row>
    <row r="110" spans="1:30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9000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  <c r="Y110" s="13" t="s">
        <v>78</v>
      </c>
      <c r="Z110" s="34">
        <v>-41000</v>
      </c>
      <c r="AA110" s="13" t="s">
        <v>78</v>
      </c>
      <c r="AB110" s="13" t="s">
        <v>78</v>
      </c>
      <c r="AC110" s="13" t="s">
        <v>78</v>
      </c>
      <c r="AD110" s="13" t="s">
        <v>78</v>
      </c>
    </row>
    <row r="111" spans="1:30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</row>
    <row r="112" spans="1:30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</row>
    <row r="113" spans="1:30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  <c r="Y113" s="13" t="s">
        <v>78</v>
      </c>
      <c r="Z113" s="13" t="s">
        <v>78</v>
      </c>
      <c r="AA113" s="13" t="s">
        <v>78</v>
      </c>
      <c r="AB113" s="13" t="s">
        <v>78</v>
      </c>
      <c r="AC113" s="13" t="s">
        <v>78</v>
      </c>
      <c r="AD113" s="13" t="s">
        <v>78</v>
      </c>
    </row>
    <row r="114" spans="1:30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</row>
    <row r="115" spans="1:30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</row>
    <row r="116" spans="1:30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</row>
    <row r="117" spans="1:30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38" si="4">SUM(J117:AD117)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</row>
    <row r="118" spans="1:30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</row>
    <row r="119" spans="1:30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</row>
    <row r="120" spans="1:30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</row>
    <row r="121" spans="1:30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35000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</row>
    <row r="122" spans="1:30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37" si="5">SUM(J122:AD122)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</row>
    <row r="123" spans="1:30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</row>
    <row r="124" spans="1:30" ht="42" customHeight="1" x14ac:dyDescent="0.2">
      <c r="A124" s="24" t="s">
        <v>220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19000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</row>
    <row r="125" spans="1:30" ht="42" customHeight="1" x14ac:dyDescent="0.2">
      <c r="A125" s="24" t="s">
        <v>213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5000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</row>
    <row r="126" spans="1:30" ht="42" customHeight="1" x14ac:dyDescent="0.2">
      <c r="A126" s="24" t="s">
        <v>214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</row>
    <row r="127" spans="1:30" ht="42" customHeight="1" x14ac:dyDescent="0.2">
      <c r="A127" s="24" t="s">
        <v>216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</row>
    <row r="128" spans="1:30" ht="42" customHeight="1" x14ac:dyDescent="0.2">
      <c r="A128" s="24" t="s">
        <v>218</v>
      </c>
      <c r="B128" s="25" t="s">
        <v>14</v>
      </c>
      <c r="C128" s="26">
        <v>900</v>
      </c>
      <c r="D128" s="26">
        <v>90001</v>
      </c>
      <c r="E128" s="26">
        <v>6050</v>
      </c>
      <c r="F128" s="25" t="s">
        <v>17</v>
      </c>
      <c r="G128" s="4" t="s">
        <v>10</v>
      </c>
      <c r="H128" s="4" t="s">
        <v>10</v>
      </c>
      <c r="I128" s="10">
        <f t="shared" si="5"/>
        <v>1800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</row>
    <row r="129" spans="1:30" ht="42" customHeight="1" x14ac:dyDescent="0.2">
      <c r="A129" s="24" t="s">
        <v>221</v>
      </c>
      <c r="B129" s="25" t="s">
        <v>14</v>
      </c>
      <c r="C129" s="26">
        <v>754</v>
      </c>
      <c r="D129" s="26">
        <v>75412</v>
      </c>
      <c r="E129" s="26">
        <v>6060</v>
      </c>
      <c r="F129" s="25" t="s">
        <v>29</v>
      </c>
      <c r="G129" s="4" t="s">
        <v>10</v>
      </c>
      <c r="H129" s="4" t="s">
        <v>10</v>
      </c>
      <c r="I129" s="10">
        <f t="shared" si="5"/>
        <v>300000</v>
      </c>
      <c r="J129" s="2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  <c r="Y129" s="13" t="s">
        <v>78</v>
      </c>
      <c r="Z129" s="13">
        <v>300000</v>
      </c>
      <c r="AA129" s="13" t="s">
        <v>78</v>
      </c>
      <c r="AB129" s="13" t="s">
        <v>78</v>
      </c>
      <c r="AC129" s="13" t="s">
        <v>78</v>
      </c>
      <c r="AD129" s="13" t="s">
        <v>78</v>
      </c>
    </row>
    <row r="130" spans="1:30" ht="42" customHeight="1" x14ac:dyDescent="0.2">
      <c r="A130" s="24" t="s">
        <v>222</v>
      </c>
      <c r="B130" s="25" t="s">
        <v>14</v>
      </c>
      <c r="C130" s="26">
        <v>851</v>
      </c>
      <c r="D130" s="26">
        <v>85111</v>
      </c>
      <c r="E130" s="26">
        <v>6220</v>
      </c>
      <c r="F130" s="25" t="s">
        <v>42</v>
      </c>
      <c r="G130" s="4" t="s">
        <v>10</v>
      </c>
      <c r="H130" s="4" t="s">
        <v>10</v>
      </c>
      <c r="I130" s="10">
        <f t="shared" si="5"/>
        <v>13000</v>
      </c>
      <c r="J130" s="23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>
        <v>13000</v>
      </c>
      <c r="AA130" s="13" t="s">
        <v>78</v>
      </c>
      <c r="AB130" s="13" t="s">
        <v>78</v>
      </c>
      <c r="AC130" s="13" t="s">
        <v>78</v>
      </c>
      <c r="AD130" s="13" t="s">
        <v>78</v>
      </c>
    </row>
    <row r="131" spans="1:30" ht="42" customHeight="1" x14ac:dyDescent="0.2">
      <c r="A131" s="24" t="s">
        <v>223</v>
      </c>
      <c r="B131" s="25" t="s">
        <v>14</v>
      </c>
      <c r="C131" s="26">
        <v>801</v>
      </c>
      <c r="D131" s="26">
        <v>80104</v>
      </c>
      <c r="E131" s="26">
        <v>6067</v>
      </c>
      <c r="F131" s="25" t="s">
        <v>64</v>
      </c>
      <c r="G131" s="4" t="s">
        <v>10</v>
      </c>
      <c r="H131" s="4" t="s">
        <v>10</v>
      </c>
      <c r="I131" s="10">
        <f t="shared" si="5"/>
        <v>200000</v>
      </c>
      <c r="J131" s="23" t="s">
        <v>78</v>
      </c>
      <c r="K131" s="13" t="s">
        <v>78</v>
      </c>
      <c r="L131" s="13" t="s">
        <v>78</v>
      </c>
      <c r="M131" s="13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>
        <v>200000</v>
      </c>
      <c r="AA131" s="13" t="s">
        <v>78</v>
      </c>
      <c r="AB131" s="13" t="s">
        <v>78</v>
      </c>
      <c r="AC131" s="13" t="s">
        <v>78</v>
      </c>
      <c r="AD131" s="13" t="s">
        <v>78</v>
      </c>
    </row>
    <row r="132" spans="1:30" ht="42" customHeight="1" x14ac:dyDescent="0.2">
      <c r="A132" s="24" t="s">
        <v>225</v>
      </c>
      <c r="B132" s="25" t="s">
        <v>14</v>
      </c>
      <c r="C132" s="26">
        <v>900</v>
      </c>
      <c r="D132" s="26">
        <v>90095</v>
      </c>
      <c r="E132" s="26">
        <v>4270</v>
      </c>
      <c r="F132" s="25" t="s">
        <v>33</v>
      </c>
      <c r="G132" s="4" t="s">
        <v>10</v>
      </c>
      <c r="H132" s="4" t="s">
        <v>10</v>
      </c>
      <c r="I132" s="10">
        <f t="shared" si="5"/>
        <v>13300</v>
      </c>
      <c r="J132" s="23" t="s">
        <v>78</v>
      </c>
      <c r="K132" s="13" t="s">
        <v>78</v>
      </c>
      <c r="L132" s="13" t="s">
        <v>78</v>
      </c>
      <c r="M132" s="13" t="s">
        <v>78</v>
      </c>
      <c r="N132" s="13" t="s">
        <v>78</v>
      </c>
      <c r="O132" s="13" t="s">
        <v>78</v>
      </c>
      <c r="P132" s="13" t="s">
        <v>78</v>
      </c>
      <c r="Q132" s="13" t="s">
        <v>78</v>
      </c>
      <c r="R132" s="13" t="s">
        <v>78</v>
      </c>
      <c r="S132" s="13" t="s">
        <v>78</v>
      </c>
      <c r="T132" s="13" t="s">
        <v>78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>
        <v>13300</v>
      </c>
      <c r="AA132" s="13" t="s">
        <v>78</v>
      </c>
      <c r="AB132" s="13" t="s">
        <v>78</v>
      </c>
      <c r="AC132" s="13" t="s">
        <v>78</v>
      </c>
      <c r="AD132" s="13" t="s">
        <v>78</v>
      </c>
    </row>
    <row r="133" spans="1:30" ht="42" customHeight="1" x14ac:dyDescent="0.2">
      <c r="A133" s="24" t="s">
        <v>226</v>
      </c>
      <c r="B133" s="25" t="s">
        <v>14</v>
      </c>
      <c r="C133" s="26">
        <v>926</v>
      </c>
      <c r="D133" s="26">
        <v>92601</v>
      </c>
      <c r="E133" s="26">
        <v>6050</v>
      </c>
      <c r="F133" s="25" t="s">
        <v>30</v>
      </c>
      <c r="G133" s="4" t="s">
        <v>10</v>
      </c>
      <c r="H133" s="4" t="s">
        <v>10</v>
      </c>
      <c r="I133" s="10">
        <f t="shared" si="5"/>
        <v>100000</v>
      </c>
      <c r="J133" s="23" t="s">
        <v>78</v>
      </c>
      <c r="K133" s="13" t="s">
        <v>78</v>
      </c>
      <c r="L133" s="13" t="s">
        <v>78</v>
      </c>
      <c r="M133" s="13" t="s">
        <v>78</v>
      </c>
      <c r="N133" s="13" t="s">
        <v>78</v>
      </c>
      <c r="O133" s="13" t="s">
        <v>78</v>
      </c>
      <c r="P133" s="13" t="s">
        <v>78</v>
      </c>
      <c r="Q133" s="13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>
        <v>100000</v>
      </c>
      <c r="AA133" s="13" t="s">
        <v>78</v>
      </c>
      <c r="AB133" s="13" t="s">
        <v>78</v>
      </c>
      <c r="AC133" s="13" t="s">
        <v>78</v>
      </c>
      <c r="AD133" s="13" t="s">
        <v>78</v>
      </c>
    </row>
    <row r="134" spans="1:30" ht="42" customHeight="1" x14ac:dyDescent="0.2">
      <c r="A134" s="24" t="s">
        <v>230</v>
      </c>
      <c r="B134" s="25" t="s">
        <v>14</v>
      </c>
      <c r="C134" s="26">
        <v>600</v>
      </c>
      <c r="D134" s="26">
        <v>60016</v>
      </c>
      <c r="E134" s="26">
        <v>6050</v>
      </c>
      <c r="F134" s="25" t="s">
        <v>33</v>
      </c>
      <c r="G134" s="4" t="s">
        <v>10</v>
      </c>
      <c r="H134" s="4" t="s">
        <v>10</v>
      </c>
      <c r="I134" s="10">
        <f t="shared" si="5"/>
        <v>120000</v>
      </c>
      <c r="J134" s="23" t="s">
        <v>78</v>
      </c>
      <c r="K134" s="13" t="s">
        <v>78</v>
      </c>
      <c r="L134" s="13" t="s">
        <v>78</v>
      </c>
      <c r="M134" s="13" t="s">
        <v>78</v>
      </c>
      <c r="N134" s="13" t="s">
        <v>78</v>
      </c>
      <c r="O134" s="13" t="s">
        <v>78</v>
      </c>
      <c r="P134" s="13" t="s">
        <v>78</v>
      </c>
      <c r="Q134" s="13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>
        <v>120000</v>
      </c>
      <c r="Y134" s="13" t="s">
        <v>78</v>
      </c>
      <c r="Z134" s="13" t="s">
        <v>78</v>
      </c>
      <c r="AA134" s="13" t="s">
        <v>78</v>
      </c>
      <c r="AB134" s="13" t="s">
        <v>78</v>
      </c>
      <c r="AC134" s="13" t="s">
        <v>78</v>
      </c>
      <c r="AD134" s="13" t="s">
        <v>78</v>
      </c>
    </row>
    <row r="135" spans="1:30" ht="42" customHeight="1" x14ac:dyDescent="0.2">
      <c r="A135" s="24" t="s">
        <v>231</v>
      </c>
      <c r="B135" s="25" t="s">
        <v>14</v>
      </c>
      <c r="C135" s="26">
        <v>900</v>
      </c>
      <c r="D135" s="26">
        <v>90015</v>
      </c>
      <c r="E135" s="26">
        <v>6050</v>
      </c>
      <c r="F135" s="25" t="s">
        <v>33</v>
      </c>
      <c r="G135" s="4" t="s">
        <v>10</v>
      </c>
      <c r="H135" s="4" t="s">
        <v>10</v>
      </c>
      <c r="I135" s="10">
        <f t="shared" si="5"/>
        <v>900</v>
      </c>
      <c r="J135" s="23" t="s">
        <v>78</v>
      </c>
      <c r="K135" s="13" t="s">
        <v>78</v>
      </c>
      <c r="L135" s="13" t="s">
        <v>78</v>
      </c>
      <c r="M135" s="13" t="s">
        <v>78</v>
      </c>
      <c r="N135" s="13" t="s">
        <v>78</v>
      </c>
      <c r="O135" s="13" t="s">
        <v>78</v>
      </c>
      <c r="P135" s="13" t="s">
        <v>78</v>
      </c>
      <c r="Q135" s="13" t="s">
        <v>78</v>
      </c>
      <c r="R135" s="13" t="s">
        <v>78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13">
        <v>900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</row>
    <row r="136" spans="1:30" ht="42" customHeight="1" x14ac:dyDescent="0.2">
      <c r="A136" s="24" t="s">
        <v>236</v>
      </c>
      <c r="B136" s="25" t="s">
        <v>14</v>
      </c>
      <c r="C136" s="26">
        <v>750</v>
      </c>
      <c r="D136" s="26">
        <v>75023</v>
      </c>
      <c r="E136" s="26">
        <v>6050</v>
      </c>
      <c r="F136" s="25" t="s">
        <v>28</v>
      </c>
      <c r="G136" s="4" t="s">
        <v>10</v>
      </c>
      <c r="H136" s="4" t="s">
        <v>10</v>
      </c>
      <c r="I136" s="10">
        <f t="shared" si="5"/>
        <v>14800</v>
      </c>
      <c r="J136" s="23" t="s">
        <v>78</v>
      </c>
      <c r="K136" s="13" t="s">
        <v>78</v>
      </c>
      <c r="L136" s="13" t="s">
        <v>78</v>
      </c>
      <c r="M136" s="13" t="s">
        <v>78</v>
      </c>
      <c r="N136" s="13" t="s">
        <v>78</v>
      </c>
      <c r="O136" s="13" t="s">
        <v>78</v>
      </c>
      <c r="P136" s="13" t="s">
        <v>78</v>
      </c>
      <c r="Q136" s="13" t="s">
        <v>78</v>
      </c>
      <c r="R136" s="13" t="s">
        <v>78</v>
      </c>
      <c r="S136" s="13" t="s">
        <v>78</v>
      </c>
      <c r="T136" s="13" t="s">
        <v>78</v>
      </c>
      <c r="U136" s="13" t="s">
        <v>78</v>
      </c>
      <c r="V136" s="13" t="s">
        <v>78</v>
      </c>
      <c r="W136" s="13" t="s">
        <v>78</v>
      </c>
      <c r="X136" s="13" t="s">
        <v>78</v>
      </c>
      <c r="Y136" s="13" t="s">
        <v>78</v>
      </c>
      <c r="Z136" s="13" t="s">
        <v>78</v>
      </c>
      <c r="AA136" s="13" t="s">
        <v>78</v>
      </c>
      <c r="AB136" s="13" t="s">
        <v>78</v>
      </c>
      <c r="AC136" s="13">
        <v>14800</v>
      </c>
      <c r="AD136" s="13" t="s">
        <v>78</v>
      </c>
    </row>
    <row r="137" spans="1:30" ht="42" customHeight="1" x14ac:dyDescent="0.2">
      <c r="A137" s="24" t="s">
        <v>237</v>
      </c>
      <c r="B137" s="25" t="s">
        <v>14</v>
      </c>
      <c r="C137" s="26">
        <v>750</v>
      </c>
      <c r="D137" s="26">
        <v>75023</v>
      </c>
      <c r="E137" s="26">
        <v>6050</v>
      </c>
      <c r="F137" s="25" t="s">
        <v>28</v>
      </c>
      <c r="G137" s="4" t="s">
        <v>10</v>
      </c>
      <c r="H137" s="4" t="s">
        <v>10</v>
      </c>
      <c r="I137" s="10">
        <f t="shared" si="5"/>
        <v>56500</v>
      </c>
      <c r="J137" s="23" t="s">
        <v>78</v>
      </c>
      <c r="K137" s="13" t="s">
        <v>78</v>
      </c>
      <c r="L137" s="13" t="s">
        <v>78</v>
      </c>
      <c r="M137" s="13" t="s">
        <v>78</v>
      </c>
      <c r="N137" s="13" t="s">
        <v>78</v>
      </c>
      <c r="O137" s="13" t="s">
        <v>78</v>
      </c>
      <c r="P137" s="13" t="s">
        <v>78</v>
      </c>
      <c r="Q137" s="13" t="s">
        <v>78</v>
      </c>
      <c r="R137" s="13" t="s">
        <v>78</v>
      </c>
      <c r="S137" s="13" t="s">
        <v>78</v>
      </c>
      <c r="T137" s="13" t="s">
        <v>78</v>
      </c>
      <c r="U137" s="13" t="s">
        <v>78</v>
      </c>
      <c r="V137" s="13" t="s">
        <v>78</v>
      </c>
      <c r="W137" s="13" t="s">
        <v>78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>
        <v>56500</v>
      </c>
      <c r="AD137" s="13" t="s">
        <v>78</v>
      </c>
    </row>
    <row r="138" spans="1:30" ht="42" customHeight="1" x14ac:dyDescent="0.2">
      <c r="A138" s="24" t="s">
        <v>78</v>
      </c>
      <c r="B138" s="25" t="s">
        <v>78</v>
      </c>
      <c r="C138" s="26" t="s">
        <v>78</v>
      </c>
      <c r="D138" s="26" t="s">
        <v>78</v>
      </c>
      <c r="E138" s="26" t="s">
        <v>78</v>
      </c>
      <c r="F138" s="25" t="s">
        <v>78</v>
      </c>
      <c r="G138" s="4" t="s">
        <v>10</v>
      </c>
      <c r="H138" s="4" t="s">
        <v>10</v>
      </c>
      <c r="I138" s="10">
        <f t="shared" si="4"/>
        <v>0</v>
      </c>
      <c r="J138" s="23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3" t="s">
        <v>78</v>
      </c>
      <c r="Q138" s="13" t="s">
        <v>78</v>
      </c>
      <c r="R138" s="13" t="s">
        <v>78</v>
      </c>
      <c r="S138" s="13" t="s">
        <v>78</v>
      </c>
      <c r="T138" s="13" t="s">
        <v>78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1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5" t="s">
        <v>109</v>
      </c>
      <c r="B1" s="35"/>
      <c r="C1" s="33">
        <f>SUM(C3:C15)</f>
        <v>25409600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SUMIF(Dane!E3:E138,"2720",Dane!I3:I138)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SUMIF(Dane!E3:E138,"4210",Dane!I3:I138)</f>
        <v>850</v>
      </c>
    </row>
    <row r="5" spans="1:3" ht="18" customHeight="1" x14ac:dyDescent="0.2">
      <c r="A5" s="29" t="s">
        <v>99</v>
      </c>
      <c r="B5" s="30" t="s">
        <v>95</v>
      </c>
      <c r="C5" s="31">
        <f>SUMIF(Dane!E3:E138,"4270",Dane!I3:I138)</f>
        <v>2660850</v>
      </c>
    </row>
    <row r="6" spans="1:3" ht="18" customHeight="1" x14ac:dyDescent="0.2">
      <c r="A6" s="29" t="s">
        <v>100</v>
      </c>
      <c r="B6" s="30" t="s">
        <v>95</v>
      </c>
      <c r="C6" s="31">
        <f>SUMIF(Dane!E3:E138,"4300",Dane!I3:I138)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SUMIF(Dane!E3:E138,"6030",Dane!I3:I138)</f>
        <v>1000000</v>
      </c>
    </row>
    <row r="8" spans="1:3" ht="18" customHeight="1" x14ac:dyDescent="0.2">
      <c r="A8" s="29" t="s">
        <v>101</v>
      </c>
      <c r="B8" s="32" t="s">
        <v>96</v>
      </c>
      <c r="C8" s="31">
        <f>SUMIF(Dane!E3:E138,"6050",Dane!I3:I138)</f>
        <v>15578839.890000001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SUMIF(Dane!E3:E138,"6057",Dane!I3:I138)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SUMIF(Dane!E3:E138,"6059",Dane!I3:I138)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SUMIF(Dane!E3:E138,"6060",Dane!I3:I138)</f>
        <v>732500</v>
      </c>
    </row>
    <row r="12" spans="1:3" ht="18" customHeight="1" x14ac:dyDescent="0.2">
      <c r="A12" s="29" t="s">
        <v>224</v>
      </c>
      <c r="B12" s="32" t="s">
        <v>96</v>
      </c>
      <c r="C12" s="31">
        <f>SUMIF(Dane!E3:E138,"6067",Dane!I3:I138)</f>
        <v>200000</v>
      </c>
    </row>
    <row r="13" spans="1:3" ht="18" customHeight="1" x14ac:dyDescent="0.2">
      <c r="A13" s="29" t="s">
        <v>227</v>
      </c>
      <c r="B13" s="32" t="s">
        <v>96</v>
      </c>
      <c r="C13" s="31">
        <f>SUMIF(Dane!E3:E138,"6220",Dane!I3:I138)</f>
        <v>13000</v>
      </c>
    </row>
    <row r="14" spans="1:3" ht="18" customHeight="1" x14ac:dyDescent="0.2">
      <c r="A14" s="29" t="s">
        <v>105</v>
      </c>
      <c r="B14" s="32" t="s">
        <v>96</v>
      </c>
      <c r="C14" s="31">
        <f>SUMIF(Dane!E3:E138,"6300",Dane!I3:I138)</f>
        <v>218600</v>
      </c>
    </row>
    <row r="15" spans="1:3" ht="18" customHeight="1" x14ac:dyDescent="0.2">
      <c r="A15" s="29" t="s">
        <v>106</v>
      </c>
      <c r="B15" s="32" t="s">
        <v>96</v>
      </c>
      <c r="C15" s="31">
        <f>SUMIF(Dane!E3:E138,"6800",Dane!I3:I138)</f>
        <v>298700</v>
      </c>
    </row>
    <row r="18" spans="1:3" ht="21" customHeight="1" x14ac:dyDescent="0.2">
      <c r="A18" s="35" t="s">
        <v>109</v>
      </c>
      <c r="B18" s="35"/>
      <c r="C18" s="33">
        <f>SUM(C20:C21)</f>
        <v>25409600</v>
      </c>
    </row>
    <row r="19" spans="1:3" x14ac:dyDescent="0.2">
      <c r="C19" s="28"/>
    </row>
    <row r="20" spans="1:3" ht="18" customHeight="1" x14ac:dyDescent="0.2">
      <c r="A20" s="29" t="s">
        <v>107</v>
      </c>
      <c r="B20" s="30" t="s">
        <v>95</v>
      </c>
      <c r="C20" s="31">
        <f>SUMIF(Info_1!B3:B15,"B",Info_1!C3:C15)</f>
        <v>2836700</v>
      </c>
    </row>
    <row r="21" spans="1:3" ht="18" customHeight="1" x14ac:dyDescent="0.2">
      <c r="A21" s="29" t="s">
        <v>108</v>
      </c>
      <c r="B21" s="32" t="s">
        <v>96</v>
      </c>
      <c r="C21" s="31">
        <f>SUMIF(Info_1!B3:B15,"M",Info_1!C3:C15)</f>
        <v>22572900</v>
      </c>
    </row>
  </sheetData>
  <mergeCells count="2">
    <mergeCell ref="A1:B1"/>
    <mergeCell ref="A18:B18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2019-07-08T11:55:09Z</dcterms:modified>
  <cp:category>Budżet 2019</cp:category>
</cp:coreProperties>
</file>