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A414D0FA-0D46-42F3-A013-6BE8786C042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Dane!$A$2:$AV$161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0" i="15" l="1"/>
  <c r="C5" i="16" l="1"/>
  <c r="I159" i="15"/>
  <c r="I158" i="15" l="1"/>
  <c r="I157" i="15" l="1"/>
  <c r="I156" i="15" l="1"/>
  <c r="C16" i="16" l="1"/>
  <c r="I155" i="15"/>
  <c r="I154" i="15" l="1"/>
  <c r="I153" i="15"/>
  <c r="I152" i="15"/>
  <c r="C14" i="16" l="1"/>
  <c r="I151" i="15"/>
  <c r="I150" i="15" l="1"/>
  <c r="I149" i="15" l="1"/>
  <c r="I148" i="15" l="1"/>
  <c r="C18" i="16" l="1"/>
  <c r="C17" i="16"/>
  <c r="I147" i="15"/>
  <c r="I146" i="15"/>
  <c r="I145" i="15"/>
  <c r="I144" i="15"/>
  <c r="I143" i="15" l="1"/>
  <c r="I142" i="15"/>
  <c r="I141" i="15"/>
  <c r="I140" i="15"/>
  <c r="I139" i="15" l="1"/>
  <c r="I138" i="15"/>
  <c r="I137" i="15" l="1"/>
  <c r="I136" i="15"/>
  <c r="I135" i="15" l="1"/>
  <c r="I134" i="15"/>
  <c r="I133" i="15" l="1"/>
  <c r="I132" i="15"/>
  <c r="C13" i="16" l="1"/>
  <c r="I131" i="15"/>
  <c r="I130" i="15" l="1"/>
  <c r="C15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8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20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61" i="15"/>
  <c r="C7" i="16" l="1"/>
  <c r="C12" i="16"/>
  <c r="C11" i="16"/>
  <c r="C19" i="16"/>
  <c r="C10" i="16"/>
  <c r="C6" i="16"/>
  <c r="C9" i="16"/>
  <c r="C25" i="16" l="1"/>
  <c r="C26" i="16"/>
  <c r="C1" i="16"/>
  <c r="C23" i="16" l="1"/>
</calcChain>
</file>

<file path=xl/sharedStrings.xml><?xml version="1.0" encoding="utf-8"?>
<sst xmlns="http://schemas.openxmlformats.org/spreadsheetml/2006/main" count="6969" uniqueCount="282">
  <si>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</si>
  <si>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</si>
  <si>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</si>
  <si>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</si>
  <si>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</si>
  <si>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</si>
  <si>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</si>
  <si>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</si>
  <si>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</si>
  <si>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</si>
  <si>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</si>
  <si>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</si>
  <si>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</si>
  <si>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</si>
  <si>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</si>
  <si>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</si>
  <si>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</si>
  <si>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</si>
  <si>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</si>
  <si>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</si>
  <si>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</si>
  <si>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</si>
  <si>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</si>
  <si>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</si>
  <si>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</si>
  <si>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</si>
  <si>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</si>
  <si>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</si>
  <si>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</si>
  <si>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</si>
  <si>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</si>
  <si>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</si>
  <si>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</si>
  <si>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</si>
  <si>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</si>
  <si>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</si>
  <si>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</si>
  <si>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</si>
  <si>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</si>
  <si>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</si>
  <si>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</si>
  <si>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</si>
  <si>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</si>
  <si>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</si>
  <si>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</si>
  <si>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</si>
  <si>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</si>
  <si>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</si>
  <si>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</si>
  <si>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</si>
  <si>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</si>
  <si>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</si>
  <si>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</si>
  <si>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</si>
  <si>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</si>
  <si>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</si>
  <si>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</si>
  <si>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</si>
  <si>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</si>
  <si>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</si>
  <si>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</si>
  <si>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</si>
  <si>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</si>
  <si>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</si>
  <si>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</si>
  <si>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</si>
  <si>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</si>
  <si>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</si>
  <si>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</si>
  <si>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</si>
  <si>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</si>
  <si>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</si>
  <si>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</si>
  <si>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</si>
  <si>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</si>
  <si>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</si>
  <si>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</si>
  <si>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</si>
  <si>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</si>
  <si>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</si>
  <si>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</si>
  <si>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</si>
  <si>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</si>
  <si>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</si>
  <si>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</si>
  <si>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</si>
  <si>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</si>
  <si>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</si>
  <si>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</si>
  <si>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</si>
  <si>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</si>
  <si>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</si>
  <si>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</si>
  <si>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</si>
  <si>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</si>
  <si>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</si>
  <si>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</si>
  <si>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</si>
  <si>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</si>
  <si>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</si>
  <si>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</si>
  <si>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</si>
  <si>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</si>
  <si>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</si>
  <si>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</si>
  <si>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</si>
  <si>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</si>
  <si>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</si>
  <si>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</si>
  <si>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</si>
  <si>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</si>
  <si>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</si>
  <si>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</si>
  <si>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</si>
  <si>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</si>
  <si>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</si>
  <si>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</si>
  <si>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</si>
  <si>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</si>
  <si>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</si>
  <si>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</si>
  <si>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</si>
  <si>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</si>
  <si>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</si>
  <si>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</si>
  <si>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</si>
  <si>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</si>
  <si>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</si>
  <si>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</si>
  <si>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</si>
  <si>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</si>
  <si>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</si>
  <si>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</si>
  <si>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</si>
  <si>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</si>
  <si>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</si>
  <si>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</si>
  <si>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</si>
  <si>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</si>
  <si>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</si>
  <si>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</si>
  <si>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</si>
  <si>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</si>
  <si>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</si>
  <si>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</si>
  <si>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</si>
  <si>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</si>
  <si>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</si>
  <si>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</si>
  <si>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</si>
  <si>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</si>
  <si>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</si>
  <si>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</si>
  <si>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</si>
  <si>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</si>
  <si>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</si>
  <si>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</si>
  <si>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</si>
  <si>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</si>
  <si>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</si>
  <si>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</si>
  <si>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</si>
  <si>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</si>
  <si>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</si>
  <si>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</si>
  <si>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</si>
  <si>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</si>
  <si>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</si>
  <si>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</si>
  <si>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</si>
  <si>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</si>
  <si>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</si>
  <si>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</si>
  <si>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</si>
  <si>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</si>
  <si>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</si>
  <si>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</si>
  <si>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</si>
  <si>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</si>
  <si>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</si>
  <si>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</si>
  <si>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</si>
  <si>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</si>
  <si>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</si>
  <si>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</si>
  <si>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</si>
  <si>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</si>
  <si>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</si>
  <si>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</si>
  <si>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</si>
  <si>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</si>
  <si>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</si>
  <si>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</si>
  <si>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</si>
  <si>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</si>
  <si>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</si>
  <si>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</si>
  <si>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</si>
  <si>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</si>
  <si>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</si>
  <si>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</si>
  <si>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</si>
  <si>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</si>
  <si>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</si>
  <si>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</si>
  <si>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</si>
  <si>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</si>
  <si>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</si>
  <si>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</si>
  <si>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</si>
  <si>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</si>
  <si>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</si>
  <si>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</si>
  <si>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</si>
  <si>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</si>
  <si>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</si>
  <si>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</si>
  <si>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</si>
  <si>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</si>
  <si>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</si>
  <si>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</si>
  <si>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</si>
  <si>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</si>
  <si>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</si>
  <si>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</si>
  <si>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</si>
  <si>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</si>
  <si>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</si>
  <si>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</si>
  <si>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</si>
  <si>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</si>
  <si>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</si>
  <si>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</si>
  <si>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</si>
  <si>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</si>
  <si>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</si>
  <si>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</si>
  <si>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</si>
  <si>
    <r>
      <t>Wniosek
z dnia
18.07.2019 r.
[</t>
    </r>
    <r>
      <rPr>
        <b/>
        <sz val="10"/>
        <color rgb="FFFF0000"/>
        <rFont val="Arial"/>
        <family val="2"/>
        <charset val="238"/>
      </rPr>
      <t>OPS</t>
    </r>
    <r>
      <rPr>
        <b/>
        <sz val="10"/>
        <rFont val="Arial"/>
        <family val="2"/>
        <charset val="238"/>
      </rPr>
      <t>]</t>
    </r>
  </si>
  <si>
    <t>Remont dachu w budynku przy ul. Parafialnej w Strzelcach Opolskich</t>
  </si>
  <si>
    <r>
      <t>Wniosek
z dnia
19.07.2019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</si>
  <si>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Remont pokrycia dachowego budynku wraz z obróbkami blacharskimi w PP w Dziewkowicach</t>
  </si>
  <si>
    <t>Remont dróg - wykonanie nawierzchni z frezowin</t>
  </si>
  <si>
    <t>Wykonanie dokumentacji projektowo-kosztorysowej na adaptację części budynku przedszkola ujętego w gminnej ewidencji zabytków na potrzeby Zespołu Placówek Oświatowych
w Dziewkowicach</t>
  </si>
  <si>
    <t>Wykonanie dokumentacji projektowo-kosztorysowej na adaptację pomieszczeń byłego
mieszkania na potrzeby Przedszkola Publicznego Nr 10 w Strzelcach Opolskich</t>
  </si>
  <si>
    <t>Wykonanie dokumentacji projektowo-kosztorysowej na przebudowę stadionu miejskiego
przy Międzyszkolnym Ośrodku Sportowym na potrzeby wybranych konkurencji lekkoatletycznych wraz z rozbudową oświetlenia</t>
  </si>
  <si>
    <t>Zakup urządzeń klimatyzacyjnych (Szpital Powiatowy im. Prałata J. Glowatzkiego w Strzelcach Opolskich)</t>
  </si>
  <si>
    <r>
      <t>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</si>
  <si>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</si>
  <si>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</si>
  <si>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t>Rozbudowa drogi gminnej ul. Strzeleckiej w Dziewkowicach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</si>
  <si>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152</t>
    </r>
    <r>
      <rPr>
        <b/>
        <sz val="10"/>
        <rFont val="Arial"/>
        <family val="2"/>
        <charset val="238"/>
      </rPr>
      <t>/2019
BSO
z dnia 31.07.2019 r.</t>
    </r>
  </si>
  <si>
    <r>
      <t>Wniosek
z dnia
10.07.2019 r.
[</t>
    </r>
    <r>
      <rPr>
        <b/>
        <sz val="10"/>
        <color rgb="FFFF0000"/>
        <rFont val="Arial"/>
        <family val="2"/>
        <charset val="238"/>
      </rPr>
      <t>ŚDS</t>
    </r>
    <r>
      <rPr>
        <b/>
        <sz val="10"/>
        <rFont val="Arial"/>
        <family val="2"/>
        <charset val="238"/>
      </rPr>
      <t>]</t>
    </r>
  </si>
  <si>
    <t>Zabudowa tarasu wraz z ciągiem komunikacyjnym w budynku Środowiskowego Domu Samopomocy w Strzelcach Opolskich</t>
  </si>
  <si>
    <r>
      <t>Wniosek
z dnia
22.07.2019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</si>
  <si>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</si>
  <si>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Rynek na odcinku od banku Santander do budynku Rynek 21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</si>
  <si>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6.08.2019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</si>
  <si>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Modernizacja chodnika w ciągu ul. Osiedle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</si>
  <si>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159</t>
    </r>
    <r>
      <rPr>
        <b/>
        <sz val="10"/>
        <rFont val="Arial"/>
        <family val="2"/>
        <charset val="238"/>
      </rPr>
      <t>/2019
BSO
z dnia 14.08.2019 r.</t>
    </r>
  </si>
  <si>
    <t>Fundusz Wsparcia PSP (Komenda Powiatowa Państwowej Straży Pożarnej w Strzelcach Opolskich)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</si>
  <si>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</si>
  <si>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rPr>
        <b/>
        <sz val="9"/>
        <color rgb="FFFF0000"/>
        <rFont val="Arial"/>
        <family val="2"/>
        <charset val="238"/>
      </rPr>
      <t>Modernizacja mostu w ciągu ul. Wodnej w Kadłubie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</si>
  <si>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ścieżek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</si>
  <si>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 xml:space="preserve">Dostosowanie obiektu Centrum Kultury w Szczepanku dla potrzeb osób niepełnosprawnych
</t>
    </r>
    <r>
      <rPr>
        <b/>
        <sz val="9"/>
        <rFont val="Arial"/>
        <family val="2"/>
        <charset val="238"/>
      </rPr>
      <t>- opracowanie dokumentacji projektowej</t>
    </r>
  </si>
  <si>
    <t>Dofinansowanie zakupu samochodu pożarniczego (Ochotnicza Straż Pożarna w Kalinowicach)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</si>
  <si>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</si>
  <si>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173</t>
    </r>
    <r>
      <rPr>
        <b/>
        <sz val="10"/>
        <rFont val="Arial"/>
        <family val="2"/>
        <charset val="238"/>
      </rPr>
      <t>/2019
BSO
z dnia 12.09.2019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</si>
  <si>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182</t>
    </r>
    <r>
      <rPr>
        <b/>
        <sz val="10"/>
        <rFont val="Arial"/>
        <family val="2"/>
        <charset val="238"/>
      </rPr>
      <t>/2019
BSO
z dnia 26.09.2019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</si>
  <si>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183</t>
    </r>
    <r>
      <rPr>
        <b/>
        <sz val="10"/>
        <rFont val="Arial"/>
        <family val="2"/>
        <charset val="238"/>
      </rPr>
      <t>/2019
BSO
z dnia 26.09.2019 r.</t>
    </r>
  </si>
  <si>
    <t>Zakup aeratora napowierzchniowego</t>
  </si>
  <si>
    <r>
      <t>Wniosek
z dnia
9.09.2019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</si>
  <si>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2.09.2019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</si>
  <si>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/2019
BSO
z dnia 3.10.2019 r.</t>
    </r>
  </si>
  <si>
    <t>Przebudowa komina w obiekcie remizy OSP Rozmierz</t>
  </si>
  <si>
    <t>Powiat Strzelecki (pomoc finansowa na zadanie pn. "Zakup zestawu kotłów gazowych kaskadowych")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</si>
  <si>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211</t>
    </r>
    <r>
      <rPr>
        <b/>
        <sz val="10"/>
        <rFont val="Arial"/>
        <family val="2"/>
        <charset val="238"/>
      </rPr>
      <t>/2019
BSO
z dnia 15.11.2019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</si>
  <si>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207</t>
    </r>
    <r>
      <rPr>
        <b/>
        <sz val="10"/>
        <rFont val="Arial"/>
        <family val="2"/>
        <charset val="238"/>
      </rPr>
      <t>/2019
BSO
z dnia 31.10.2019 r.</t>
    </r>
  </si>
  <si>
    <r>
      <t>Wniosek
z dnia
12.11.2019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</si>
  <si>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229</t>
    </r>
    <r>
      <rPr>
        <b/>
        <sz val="10"/>
        <rFont val="Arial"/>
        <family val="2"/>
        <charset val="238"/>
      </rPr>
      <t>/2019
BSO
z dnia 2.12.2019 r.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</si>
  <si>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</si>
  <si>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Zakup kosiarki samojezdnej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</si>
</sst>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V161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48" width="20.7109375" style="21" customWidth="1"/>
    <col min="49" max="16384" width="9.140625" style="21"/>
  </cols>
  <sheetData>
    <row r="2" spans="1:48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3" t="s">
        <v>252</v>
      </c>
      <c r="AE2" s="3" t="s">
        <v>238</v>
      </c>
      <c r="AF2" s="3" t="s">
        <v>240</v>
      </c>
      <c r="AG2" s="3" t="s">
        <v>254</v>
      </c>
      <c r="AH2" s="3" t="s">
        <v>251</v>
      </c>
      <c r="AI2" s="3" t="s">
        <v>255</v>
      </c>
      <c r="AJ2" s="3" t="s">
        <v>257</v>
      </c>
      <c r="AK2" s="3" t="s">
        <v>259</v>
      </c>
      <c r="AL2" s="3" t="s">
        <v>272</v>
      </c>
      <c r="AM2" s="3" t="s">
        <v>271</v>
      </c>
      <c r="AN2" s="3" t="s">
        <v>267</v>
      </c>
      <c r="AO2" s="3" t="s">
        <v>268</v>
      </c>
      <c r="AP2" s="3" t="s">
        <v>269</v>
      </c>
      <c r="AQ2" s="3" t="s">
        <v>273</v>
      </c>
      <c r="AR2" s="3" t="s">
        <v>277</v>
      </c>
      <c r="AS2" s="3" t="s">
        <v>278</v>
      </c>
      <c r="AT2" s="3" t="s">
        <v>276</v>
      </c>
      <c r="AU2" s="3" t="s">
        <v>279</v>
      </c>
      <c r="AV2" s="22" t="s">
        <v>78</v>
      </c>
    </row>
    <row r="3" spans="1:48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SUM(J3:AV3)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  <c r="AE3" s="13" t="s">
        <v>78</v>
      </c>
      <c r="AF3" s="13" t="s">
        <v>78</v>
      </c>
      <c r="AG3" s="13" t="s">
        <v>78</v>
      </c>
      <c r="AH3" s="13" t="s">
        <v>78</v>
      </c>
      <c r="AI3" s="13" t="s">
        <v>78</v>
      </c>
      <c r="AJ3" s="13" t="s">
        <v>78</v>
      </c>
      <c r="AK3" s="13" t="s">
        <v>78</v>
      </c>
      <c r="AL3" s="13" t="s">
        <v>78</v>
      </c>
      <c r="AM3" s="13" t="s">
        <v>78</v>
      </c>
      <c r="AN3" s="13" t="s">
        <v>78</v>
      </c>
      <c r="AO3" s="13" t="s">
        <v>78</v>
      </c>
      <c r="AP3" s="13" t="s">
        <v>78</v>
      </c>
      <c r="AQ3" s="13" t="s">
        <v>78</v>
      </c>
      <c r="AR3" s="13" t="s">
        <v>78</v>
      </c>
      <c r="AS3" s="13" t="s">
        <v>78</v>
      </c>
      <c r="AT3" s="13" t="s">
        <v>78</v>
      </c>
      <c r="AU3" s="13" t="s">
        <v>78</v>
      </c>
      <c r="AV3" s="13" t="s">
        <v>78</v>
      </c>
    </row>
    <row r="4" spans="1:48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  <c r="AE4" s="13" t="s">
        <v>78</v>
      </c>
      <c r="AF4" s="13" t="s">
        <v>78</v>
      </c>
      <c r="AG4" s="13" t="s">
        <v>78</v>
      </c>
      <c r="AH4" s="13" t="s">
        <v>78</v>
      </c>
      <c r="AI4" s="13" t="s">
        <v>78</v>
      </c>
      <c r="AJ4" s="13" t="s">
        <v>78</v>
      </c>
      <c r="AK4" s="13" t="s">
        <v>78</v>
      </c>
      <c r="AL4" s="13" t="s">
        <v>78</v>
      </c>
      <c r="AM4" s="13" t="s">
        <v>78</v>
      </c>
      <c r="AN4" s="13" t="s">
        <v>78</v>
      </c>
      <c r="AO4" s="13" t="s">
        <v>78</v>
      </c>
      <c r="AP4" s="13" t="s">
        <v>78</v>
      </c>
      <c r="AQ4" s="13" t="s">
        <v>78</v>
      </c>
      <c r="AR4" s="13" t="s">
        <v>78</v>
      </c>
      <c r="AS4" s="13" t="s">
        <v>78</v>
      </c>
      <c r="AT4" s="13" t="s">
        <v>78</v>
      </c>
      <c r="AU4" s="13" t="s">
        <v>78</v>
      </c>
      <c r="AV4" s="13" t="s">
        <v>78</v>
      </c>
    </row>
    <row r="5" spans="1:48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550000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  <c r="AE5" s="13" t="s">
        <v>78</v>
      </c>
      <c r="AF5" s="13" t="s">
        <v>78</v>
      </c>
      <c r="AG5" s="13" t="s">
        <v>78</v>
      </c>
      <c r="AH5" s="13">
        <v>100000</v>
      </c>
      <c r="AI5" s="13" t="s">
        <v>78</v>
      </c>
      <c r="AJ5" s="13" t="s">
        <v>78</v>
      </c>
      <c r="AK5" s="13" t="s">
        <v>78</v>
      </c>
      <c r="AL5" s="13" t="s">
        <v>78</v>
      </c>
      <c r="AM5" s="13" t="s">
        <v>78</v>
      </c>
      <c r="AN5" s="13" t="s">
        <v>78</v>
      </c>
      <c r="AO5" s="13" t="s">
        <v>78</v>
      </c>
      <c r="AP5" s="13" t="s">
        <v>78</v>
      </c>
      <c r="AQ5" s="13" t="s">
        <v>78</v>
      </c>
      <c r="AR5" s="13" t="s">
        <v>78</v>
      </c>
      <c r="AS5" s="13" t="s">
        <v>78</v>
      </c>
      <c r="AT5" s="13" t="s">
        <v>78</v>
      </c>
      <c r="AU5" s="13" t="s">
        <v>78</v>
      </c>
      <c r="AV5" s="13" t="s">
        <v>78</v>
      </c>
    </row>
    <row r="6" spans="1:48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1275000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  <c r="AJ6" s="13" t="s">
        <v>78</v>
      </c>
      <c r="AK6" s="13" t="s">
        <v>78</v>
      </c>
      <c r="AL6" s="13" t="s">
        <v>78</v>
      </c>
      <c r="AM6" s="13" t="s">
        <v>78</v>
      </c>
      <c r="AN6" s="13" t="s">
        <v>78</v>
      </c>
      <c r="AO6" s="13" t="s">
        <v>78</v>
      </c>
      <c r="AP6" s="13" t="s">
        <v>78</v>
      </c>
      <c r="AQ6" s="13" t="s">
        <v>78</v>
      </c>
      <c r="AR6" s="13" t="s">
        <v>78</v>
      </c>
      <c r="AS6" s="34">
        <v>-25000</v>
      </c>
      <c r="AT6" s="13" t="s">
        <v>78</v>
      </c>
      <c r="AU6" s="13" t="s">
        <v>78</v>
      </c>
      <c r="AV6" s="13" t="s">
        <v>78</v>
      </c>
    </row>
    <row r="7" spans="1:48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3130000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>
        <v>130000</v>
      </c>
      <c r="AI7" s="13" t="s">
        <v>78</v>
      </c>
      <c r="AJ7" s="13" t="s">
        <v>78</v>
      </c>
      <c r="AK7" s="13" t="s">
        <v>78</v>
      </c>
      <c r="AL7" s="13" t="s">
        <v>78</v>
      </c>
      <c r="AM7" s="13" t="s">
        <v>78</v>
      </c>
      <c r="AN7" s="13" t="s">
        <v>78</v>
      </c>
      <c r="AO7" s="13" t="s">
        <v>78</v>
      </c>
      <c r="AP7" s="13" t="s">
        <v>78</v>
      </c>
      <c r="AQ7" s="13" t="s">
        <v>78</v>
      </c>
      <c r="AR7" s="13" t="s">
        <v>78</v>
      </c>
      <c r="AS7" s="13" t="s">
        <v>78</v>
      </c>
      <c r="AT7" s="13" t="s">
        <v>78</v>
      </c>
      <c r="AU7" s="13" t="s">
        <v>78</v>
      </c>
      <c r="AV7" s="13" t="s">
        <v>78</v>
      </c>
    </row>
    <row r="8" spans="1:48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72800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  <c r="AJ8" s="13" t="s">
        <v>78</v>
      </c>
      <c r="AK8" s="13" t="s">
        <v>78</v>
      </c>
      <c r="AL8" s="13" t="s">
        <v>78</v>
      </c>
      <c r="AM8" s="13" t="s">
        <v>78</v>
      </c>
      <c r="AN8" s="13" t="s">
        <v>78</v>
      </c>
      <c r="AO8" s="13" t="s">
        <v>78</v>
      </c>
      <c r="AP8" s="13" t="s">
        <v>78</v>
      </c>
      <c r="AQ8" s="13" t="s">
        <v>78</v>
      </c>
      <c r="AR8" s="13" t="s">
        <v>78</v>
      </c>
      <c r="AS8" s="13" t="s">
        <v>78</v>
      </c>
      <c r="AT8" s="13" t="s">
        <v>78</v>
      </c>
      <c r="AU8" s="34">
        <v>-7200</v>
      </c>
      <c r="AV8" s="13" t="s">
        <v>78</v>
      </c>
    </row>
    <row r="9" spans="1:48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  <c r="AJ9" s="13" t="s">
        <v>78</v>
      </c>
      <c r="AK9" s="13" t="s">
        <v>78</v>
      </c>
      <c r="AL9" s="13" t="s">
        <v>78</v>
      </c>
      <c r="AM9" s="13" t="s">
        <v>78</v>
      </c>
      <c r="AN9" s="13" t="s">
        <v>78</v>
      </c>
      <c r="AO9" s="13" t="s">
        <v>78</v>
      </c>
      <c r="AP9" s="13" t="s">
        <v>78</v>
      </c>
      <c r="AQ9" s="13" t="s">
        <v>78</v>
      </c>
      <c r="AR9" s="13" t="s">
        <v>78</v>
      </c>
      <c r="AS9" s="13" t="s">
        <v>78</v>
      </c>
      <c r="AT9" s="13" t="s">
        <v>78</v>
      </c>
      <c r="AU9" s="13" t="s">
        <v>78</v>
      </c>
      <c r="AV9" s="13" t="s">
        <v>78</v>
      </c>
    </row>
    <row r="10" spans="1:48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  <c r="AJ10" s="13" t="s">
        <v>78</v>
      </c>
      <c r="AK10" s="13" t="s">
        <v>78</v>
      </c>
      <c r="AL10" s="13" t="s">
        <v>78</v>
      </c>
      <c r="AM10" s="13" t="s">
        <v>78</v>
      </c>
      <c r="AN10" s="13" t="s">
        <v>78</v>
      </c>
      <c r="AO10" s="13" t="s">
        <v>78</v>
      </c>
      <c r="AP10" s="13" t="s">
        <v>78</v>
      </c>
      <c r="AQ10" s="13" t="s">
        <v>78</v>
      </c>
      <c r="AR10" s="13" t="s">
        <v>78</v>
      </c>
      <c r="AS10" s="13" t="s">
        <v>78</v>
      </c>
      <c r="AT10" s="13" t="s">
        <v>78</v>
      </c>
      <c r="AU10" s="13" t="s">
        <v>78</v>
      </c>
      <c r="AV10" s="13" t="s">
        <v>78</v>
      </c>
    </row>
    <row r="11" spans="1:48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  <c r="AJ11" s="13" t="s">
        <v>78</v>
      </c>
      <c r="AK11" s="13" t="s">
        <v>78</v>
      </c>
      <c r="AL11" s="13" t="s">
        <v>78</v>
      </c>
      <c r="AM11" s="13" t="s">
        <v>78</v>
      </c>
      <c r="AN11" s="13" t="s">
        <v>78</v>
      </c>
      <c r="AO11" s="13" t="s">
        <v>78</v>
      </c>
      <c r="AP11" s="13" t="s">
        <v>78</v>
      </c>
      <c r="AQ11" s="13" t="s">
        <v>78</v>
      </c>
      <c r="AR11" s="13" t="s">
        <v>78</v>
      </c>
      <c r="AS11" s="13" t="s">
        <v>78</v>
      </c>
      <c r="AT11" s="13" t="s">
        <v>78</v>
      </c>
      <c r="AU11" s="13" t="s">
        <v>78</v>
      </c>
      <c r="AV11" s="13" t="s">
        <v>78</v>
      </c>
    </row>
    <row r="12" spans="1:48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4519455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  <c r="AJ12" s="13" t="s">
        <v>78</v>
      </c>
      <c r="AK12" s="13" t="s">
        <v>78</v>
      </c>
      <c r="AL12" s="13" t="s">
        <v>78</v>
      </c>
      <c r="AM12" s="13" t="s">
        <v>78</v>
      </c>
      <c r="AN12" s="13" t="s">
        <v>78</v>
      </c>
      <c r="AO12" s="13" t="s">
        <v>78</v>
      </c>
      <c r="AP12" s="13" t="s">
        <v>78</v>
      </c>
      <c r="AQ12" s="13" t="s">
        <v>78</v>
      </c>
      <c r="AR12" s="13" t="s">
        <v>78</v>
      </c>
      <c r="AS12" s="13">
        <v>25000</v>
      </c>
      <c r="AT12" s="13" t="s">
        <v>78</v>
      </c>
      <c r="AU12" s="13" t="s">
        <v>78</v>
      </c>
      <c r="AV12" s="13" t="s">
        <v>78</v>
      </c>
    </row>
    <row r="13" spans="1:48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  <c r="AJ13" s="13" t="s">
        <v>78</v>
      </c>
      <c r="AK13" s="13" t="s">
        <v>78</v>
      </c>
      <c r="AL13" s="13" t="s">
        <v>78</v>
      </c>
      <c r="AM13" s="13" t="s">
        <v>78</v>
      </c>
      <c r="AN13" s="13" t="s">
        <v>78</v>
      </c>
      <c r="AO13" s="13" t="s">
        <v>78</v>
      </c>
      <c r="AP13" s="13" t="s">
        <v>78</v>
      </c>
      <c r="AQ13" s="13" t="s">
        <v>78</v>
      </c>
      <c r="AR13" s="13" t="s">
        <v>78</v>
      </c>
      <c r="AS13" s="13" t="s">
        <v>78</v>
      </c>
      <c r="AT13" s="13" t="s">
        <v>78</v>
      </c>
      <c r="AU13" s="13" t="s">
        <v>78</v>
      </c>
      <c r="AV13" s="13" t="s">
        <v>78</v>
      </c>
    </row>
    <row r="14" spans="1:48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25100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  <c r="AJ14" s="13" t="s">
        <v>78</v>
      </c>
      <c r="AK14" s="13" t="s">
        <v>78</v>
      </c>
      <c r="AL14" s="13" t="s">
        <v>78</v>
      </c>
      <c r="AM14" s="13" t="s">
        <v>78</v>
      </c>
      <c r="AN14" s="13">
        <v>10100</v>
      </c>
      <c r="AO14" s="13" t="s">
        <v>78</v>
      </c>
      <c r="AP14" s="13" t="s">
        <v>78</v>
      </c>
      <c r="AQ14" s="13" t="s">
        <v>78</v>
      </c>
      <c r="AR14" s="13" t="s">
        <v>78</v>
      </c>
      <c r="AS14" s="13" t="s">
        <v>78</v>
      </c>
      <c r="AT14" s="13" t="s">
        <v>78</v>
      </c>
      <c r="AU14" s="13" t="s">
        <v>78</v>
      </c>
      <c r="AV14" s="13" t="s">
        <v>78</v>
      </c>
    </row>
    <row r="15" spans="1:48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9100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3" t="s">
        <v>78</v>
      </c>
      <c r="AF15" s="13" t="s">
        <v>78</v>
      </c>
      <c r="AG15" s="13" t="s">
        <v>78</v>
      </c>
      <c r="AH15" s="13" t="s">
        <v>78</v>
      </c>
      <c r="AI15" s="13" t="s">
        <v>78</v>
      </c>
      <c r="AJ15" s="13" t="s">
        <v>78</v>
      </c>
      <c r="AK15" s="13" t="s">
        <v>78</v>
      </c>
      <c r="AL15" s="13" t="s">
        <v>78</v>
      </c>
      <c r="AM15" s="13" t="s">
        <v>78</v>
      </c>
      <c r="AN15" s="13">
        <v>6000</v>
      </c>
      <c r="AO15" s="13" t="s">
        <v>78</v>
      </c>
      <c r="AP15" s="13" t="s">
        <v>78</v>
      </c>
      <c r="AQ15" s="13" t="s">
        <v>78</v>
      </c>
      <c r="AR15" s="13" t="s">
        <v>78</v>
      </c>
      <c r="AS15" s="13" t="s">
        <v>78</v>
      </c>
      <c r="AT15" s="13" t="s">
        <v>78</v>
      </c>
      <c r="AU15" s="13" t="s">
        <v>78</v>
      </c>
      <c r="AV15" s="13" t="s">
        <v>78</v>
      </c>
    </row>
    <row r="16" spans="1:48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35500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3" t="s">
        <v>78</v>
      </c>
      <c r="AF16" s="13" t="s">
        <v>78</v>
      </c>
      <c r="AG16" s="13" t="s">
        <v>78</v>
      </c>
      <c r="AH16" s="13" t="s">
        <v>78</v>
      </c>
      <c r="AI16" s="13" t="s">
        <v>78</v>
      </c>
      <c r="AJ16" s="13" t="s">
        <v>78</v>
      </c>
      <c r="AK16" s="13" t="s">
        <v>78</v>
      </c>
      <c r="AL16" s="13" t="s">
        <v>78</v>
      </c>
      <c r="AM16" s="13" t="s">
        <v>78</v>
      </c>
      <c r="AN16" s="13">
        <v>10500</v>
      </c>
      <c r="AO16" s="13" t="s">
        <v>78</v>
      </c>
      <c r="AP16" s="13" t="s">
        <v>78</v>
      </c>
      <c r="AQ16" s="13" t="s">
        <v>78</v>
      </c>
      <c r="AR16" s="13" t="s">
        <v>78</v>
      </c>
      <c r="AS16" s="13" t="s">
        <v>78</v>
      </c>
      <c r="AT16" s="13" t="s">
        <v>78</v>
      </c>
      <c r="AU16" s="13" t="s">
        <v>78</v>
      </c>
      <c r="AV16" s="13" t="s">
        <v>78</v>
      </c>
    </row>
    <row r="17" spans="1:48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3" t="s">
        <v>78</v>
      </c>
      <c r="AF17" s="13" t="s">
        <v>78</v>
      </c>
      <c r="AG17" s="13" t="s">
        <v>78</v>
      </c>
      <c r="AH17" s="13" t="s">
        <v>78</v>
      </c>
      <c r="AI17" s="13" t="s">
        <v>78</v>
      </c>
      <c r="AJ17" s="13" t="s">
        <v>78</v>
      </c>
      <c r="AK17" s="13" t="s">
        <v>78</v>
      </c>
      <c r="AL17" s="13" t="s">
        <v>78</v>
      </c>
      <c r="AM17" s="13" t="s">
        <v>78</v>
      </c>
      <c r="AN17" s="13" t="s">
        <v>78</v>
      </c>
      <c r="AO17" s="13" t="s">
        <v>78</v>
      </c>
      <c r="AP17" s="13" t="s">
        <v>78</v>
      </c>
      <c r="AQ17" s="13" t="s">
        <v>78</v>
      </c>
      <c r="AR17" s="13" t="s">
        <v>78</v>
      </c>
      <c r="AS17" s="13" t="s">
        <v>78</v>
      </c>
      <c r="AT17" s="13" t="s">
        <v>78</v>
      </c>
      <c r="AU17" s="13" t="s">
        <v>78</v>
      </c>
      <c r="AV17" s="13" t="s">
        <v>78</v>
      </c>
    </row>
    <row r="18" spans="1:48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4">
        <v>-30000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  <c r="AI18" s="13" t="s">
        <v>78</v>
      </c>
      <c r="AJ18" s="13" t="s">
        <v>78</v>
      </c>
      <c r="AK18" s="13" t="s">
        <v>78</v>
      </c>
      <c r="AL18" s="13" t="s">
        <v>78</v>
      </c>
      <c r="AM18" s="13" t="s">
        <v>78</v>
      </c>
      <c r="AN18" s="13" t="s">
        <v>78</v>
      </c>
      <c r="AO18" s="13" t="s">
        <v>78</v>
      </c>
      <c r="AP18" s="13" t="s">
        <v>78</v>
      </c>
      <c r="AQ18" s="13" t="s">
        <v>78</v>
      </c>
      <c r="AR18" s="13" t="s">
        <v>78</v>
      </c>
      <c r="AS18" s="13" t="s">
        <v>78</v>
      </c>
      <c r="AT18" s="13" t="s">
        <v>78</v>
      </c>
      <c r="AU18" s="13" t="s">
        <v>78</v>
      </c>
      <c r="AV18" s="13" t="s">
        <v>78</v>
      </c>
    </row>
    <row r="19" spans="1:48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285000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>
        <v>5000</v>
      </c>
      <c r="AH19" s="13" t="s">
        <v>78</v>
      </c>
      <c r="AI19" s="13" t="s">
        <v>78</v>
      </c>
      <c r="AJ19" s="13" t="s">
        <v>78</v>
      </c>
      <c r="AK19" s="13" t="s">
        <v>78</v>
      </c>
      <c r="AL19" s="13" t="s">
        <v>78</v>
      </c>
      <c r="AM19" s="13" t="s">
        <v>78</v>
      </c>
      <c r="AN19" s="13" t="s">
        <v>78</v>
      </c>
      <c r="AO19" s="13" t="s">
        <v>78</v>
      </c>
      <c r="AP19" s="13" t="s">
        <v>78</v>
      </c>
      <c r="AQ19" s="13" t="s">
        <v>78</v>
      </c>
      <c r="AR19" s="13" t="s">
        <v>78</v>
      </c>
      <c r="AS19" s="13" t="s">
        <v>78</v>
      </c>
      <c r="AT19" s="13" t="s">
        <v>78</v>
      </c>
      <c r="AU19" s="13" t="s">
        <v>78</v>
      </c>
      <c r="AV19" s="13" t="s">
        <v>78</v>
      </c>
    </row>
    <row r="20" spans="1:48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  <c r="AI20" s="13" t="s">
        <v>78</v>
      </c>
      <c r="AJ20" s="13" t="s">
        <v>78</v>
      </c>
      <c r="AK20" s="13" t="s">
        <v>78</v>
      </c>
      <c r="AL20" s="13" t="s">
        <v>78</v>
      </c>
      <c r="AM20" s="13" t="s">
        <v>78</v>
      </c>
      <c r="AN20" s="13" t="s">
        <v>78</v>
      </c>
      <c r="AO20" s="13" t="s">
        <v>78</v>
      </c>
      <c r="AP20" s="13" t="s">
        <v>78</v>
      </c>
      <c r="AQ20" s="13" t="s">
        <v>78</v>
      </c>
      <c r="AR20" s="13" t="s">
        <v>78</v>
      </c>
      <c r="AS20" s="13" t="s">
        <v>78</v>
      </c>
      <c r="AT20" s="13" t="s">
        <v>78</v>
      </c>
      <c r="AU20" s="13" t="s">
        <v>78</v>
      </c>
      <c r="AV20" s="13" t="s">
        <v>78</v>
      </c>
    </row>
    <row r="21" spans="1:48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3" t="s">
        <v>78</v>
      </c>
      <c r="AI21" s="13" t="s">
        <v>78</v>
      </c>
      <c r="AJ21" s="13" t="s">
        <v>78</v>
      </c>
      <c r="AK21" s="13" t="s">
        <v>78</v>
      </c>
      <c r="AL21" s="13" t="s">
        <v>78</v>
      </c>
      <c r="AM21" s="13" t="s">
        <v>78</v>
      </c>
      <c r="AN21" s="13" t="s">
        <v>78</v>
      </c>
      <c r="AO21" s="13" t="s">
        <v>78</v>
      </c>
      <c r="AP21" s="13" t="s">
        <v>78</v>
      </c>
      <c r="AQ21" s="13" t="s">
        <v>78</v>
      </c>
      <c r="AR21" s="13" t="s">
        <v>78</v>
      </c>
      <c r="AS21" s="13" t="s">
        <v>78</v>
      </c>
      <c r="AT21" s="13" t="s">
        <v>78</v>
      </c>
      <c r="AU21" s="13" t="s">
        <v>78</v>
      </c>
      <c r="AV21" s="13" t="s">
        <v>78</v>
      </c>
    </row>
    <row r="22" spans="1:48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631300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3" t="s">
        <v>78</v>
      </c>
      <c r="AF22" s="13" t="s">
        <v>78</v>
      </c>
      <c r="AG22" s="13" t="s">
        <v>78</v>
      </c>
      <c r="AH22" s="13" t="s">
        <v>78</v>
      </c>
      <c r="AI22" s="13" t="s">
        <v>78</v>
      </c>
      <c r="AJ22" s="13" t="s">
        <v>78</v>
      </c>
      <c r="AK22" s="13" t="s">
        <v>78</v>
      </c>
      <c r="AL22" s="13" t="s">
        <v>78</v>
      </c>
      <c r="AM22" s="13" t="s">
        <v>78</v>
      </c>
      <c r="AN22" s="13" t="s">
        <v>78</v>
      </c>
      <c r="AO22" s="13" t="s">
        <v>78</v>
      </c>
      <c r="AP22" s="13" t="s">
        <v>78</v>
      </c>
      <c r="AQ22" s="13" t="s">
        <v>78</v>
      </c>
      <c r="AR22" s="13" t="s">
        <v>78</v>
      </c>
      <c r="AS22" s="13" t="s">
        <v>78</v>
      </c>
      <c r="AT22" s="13" t="s">
        <v>78</v>
      </c>
      <c r="AU22" s="34">
        <v>-8700</v>
      </c>
      <c r="AV22" s="13" t="s">
        <v>78</v>
      </c>
    </row>
    <row r="23" spans="1:48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3" t="s">
        <v>78</v>
      </c>
      <c r="AF23" s="13" t="s">
        <v>78</v>
      </c>
      <c r="AG23" s="13" t="s">
        <v>78</v>
      </c>
      <c r="AH23" s="13" t="s">
        <v>78</v>
      </c>
      <c r="AI23" s="13" t="s">
        <v>78</v>
      </c>
      <c r="AJ23" s="13" t="s">
        <v>78</v>
      </c>
      <c r="AK23" s="13" t="s">
        <v>78</v>
      </c>
      <c r="AL23" s="13" t="s">
        <v>78</v>
      </c>
      <c r="AM23" s="13" t="s">
        <v>78</v>
      </c>
      <c r="AN23" s="13" t="s">
        <v>78</v>
      </c>
      <c r="AO23" s="13" t="s">
        <v>78</v>
      </c>
      <c r="AP23" s="13" t="s">
        <v>78</v>
      </c>
      <c r="AQ23" s="13" t="s">
        <v>78</v>
      </c>
      <c r="AR23" s="13" t="s">
        <v>78</v>
      </c>
      <c r="AS23" s="13" t="s">
        <v>78</v>
      </c>
      <c r="AT23" s="13" t="s">
        <v>78</v>
      </c>
      <c r="AU23" s="13" t="s">
        <v>78</v>
      </c>
      <c r="AV23" s="13" t="s">
        <v>78</v>
      </c>
    </row>
    <row r="24" spans="1:48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  <c r="AI24" s="13" t="s">
        <v>78</v>
      </c>
      <c r="AJ24" s="13" t="s">
        <v>78</v>
      </c>
      <c r="AK24" s="13" t="s">
        <v>78</v>
      </c>
      <c r="AL24" s="13" t="s">
        <v>78</v>
      </c>
      <c r="AM24" s="13" t="s">
        <v>78</v>
      </c>
      <c r="AN24" s="13" t="s">
        <v>78</v>
      </c>
      <c r="AO24" s="13" t="s">
        <v>78</v>
      </c>
      <c r="AP24" s="13" t="s">
        <v>78</v>
      </c>
      <c r="AQ24" s="13" t="s">
        <v>78</v>
      </c>
      <c r="AR24" s="13" t="s">
        <v>78</v>
      </c>
      <c r="AS24" s="13" t="s">
        <v>78</v>
      </c>
      <c r="AT24" s="13" t="s">
        <v>78</v>
      </c>
      <c r="AU24" s="13" t="s">
        <v>78</v>
      </c>
      <c r="AV24" s="13" t="s">
        <v>78</v>
      </c>
    </row>
    <row r="25" spans="1:48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  <c r="AI25" s="13" t="s">
        <v>78</v>
      </c>
      <c r="AJ25" s="13" t="s">
        <v>78</v>
      </c>
      <c r="AK25" s="13" t="s">
        <v>78</v>
      </c>
      <c r="AL25" s="13" t="s">
        <v>78</v>
      </c>
      <c r="AM25" s="13" t="s">
        <v>78</v>
      </c>
      <c r="AN25" s="13" t="s">
        <v>78</v>
      </c>
      <c r="AO25" s="13" t="s">
        <v>78</v>
      </c>
      <c r="AP25" s="13" t="s">
        <v>78</v>
      </c>
      <c r="AQ25" s="13" t="s">
        <v>78</v>
      </c>
      <c r="AR25" s="13" t="s">
        <v>78</v>
      </c>
      <c r="AS25" s="13" t="s">
        <v>78</v>
      </c>
      <c r="AT25" s="13" t="s">
        <v>78</v>
      </c>
      <c r="AU25" s="13" t="s">
        <v>78</v>
      </c>
      <c r="AV25" s="13" t="s">
        <v>78</v>
      </c>
    </row>
    <row r="26" spans="1:48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  <c r="AI26" s="13" t="s">
        <v>78</v>
      </c>
      <c r="AJ26" s="13" t="s">
        <v>78</v>
      </c>
      <c r="AK26" s="13" t="s">
        <v>78</v>
      </c>
      <c r="AL26" s="13" t="s">
        <v>78</v>
      </c>
      <c r="AM26" s="13" t="s">
        <v>78</v>
      </c>
      <c r="AN26" s="13" t="s">
        <v>78</v>
      </c>
      <c r="AO26" s="13" t="s">
        <v>78</v>
      </c>
      <c r="AP26" s="13" t="s">
        <v>78</v>
      </c>
      <c r="AQ26" s="13" t="s">
        <v>78</v>
      </c>
      <c r="AR26" s="13" t="s">
        <v>78</v>
      </c>
      <c r="AS26" s="13" t="s">
        <v>78</v>
      </c>
      <c r="AT26" s="13" t="s">
        <v>78</v>
      </c>
      <c r="AU26" s="13" t="s">
        <v>78</v>
      </c>
      <c r="AV26" s="13" t="s">
        <v>78</v>
      </c>
    </row>
    <row r="27" spans="1:48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3" t="s">
        <v>78</v>
      </c>
      <c r="AF27" s="13" t="s">
        <v>78</v>
      </c>
      <c r="AG27" s="13" t="s">
        <v>78</v>
      </c>
      <c r="AH27" s="13" t="s">
        <v>78</v>
      </c>
      <c r="AI27" s="13" t="s">
        <v>78</v>
      </c>
      <c r="AJ27" s="13" t="s">
        <v>78</v>
      </c>
      <c r="AK27" s="13" t="s">
        <v>78</v>
      </c>
      <c r="AL27" s="13" t="s">
        <v>78</v>
      </c>
      <c r="AM27" s="13" t="s">
        <v>78</v>
      </c>
      <c r="AN27" s="13" t="s">
        <v>78</v>
      </c>
      <c r="AO27" s="13" t="s">
        <v>78</v>
      </c>
      <c r="AP27" s="13" t="s">
        <v>78</v>
      </c>
      <c r="AQ27" s="13" t="s">
        <v>78</v>
      </c>
      <c r="AR27" s="13" t="s">
        <v>78</v>
      </c>
      <c r="AS27" s="13" t="s">
        <v>78</v>
      </c>
      <c r="AT27" s="13" t="s">
        <v>78</v>
      </c>
      <c r="AU27" s="13" t="s">
        <v>78</v>
      </c>
      <c r="AV27" s="13" t="s">
        <v>78</v>
      </c>
    </row>
    <row r="28" spans="1:48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3" t="s">
        <v>78</v>
      </c>
      <c r="AI28" s="13" t="s">
        <v>78</v>
      </c>
      <c r="AJ28" s="13" t="s">
        <v>78</v>
      </c>
      <c r="AK28" s="13" t="s">
        <v>78</v>
      </c>
      <c r="AL28" s="13" t="s">
        <v>78</v>
      </c>
      <c r="AM28" s="13" t="s">
        <v>78</v>
      </c>
      <c r="AN28" s="13" t="s">
        <v>78</v>
      </c>
      <c r="AO28" s="13" t="s">
        <v>78</v>
      </c>
      <c r="AP28" s="13" t="s">
        <v>78</v>
      </c>
      <c r="AQ28" s="13" t="s">
        <v>78</v>
      </c>
      <c r="AR28" s="13" t="s">
        <v>78</v>
      </c>
      <c r="AS28" s="13" t="s">
        <v>78</v>
      </c>
      <c r="AT28" s="13" t="s">
        <v>78</v>
      </c>
      <c r="AU28" s="13" t="s">
        <v>78</v>
      </c>
      <c r="AV28" s="13" t="s">
        <v>78</v>
      </c>
    </row>
    <row r="29" spans="1:48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3" t="s">
        <v>78</v>
      </c>
      <c r="AF29" s="13" t="s">
        <v>78</v>
      </c>
      <c r="AG29" s="13" t="s">
        <v>78</v>
      </c>
      <c r="AH29" s="13" t="s">
        <v>78</v>
      </c>
      <c r="AI29" s="13" t="s">
        <v>78</v>
      </c>
      <c r="AJ29" s="13" t="s">
        <v>78</v>
      </c>
      <c r="AK29" s="13" t="s">
        <v>78</v>
      </c>
      <c r="AL29" s="13" t="s">
        <v>78</v>
      </c>
      <c r="AM29" s="13" t="s">
        <v>78</v>
      </c>
      <c r="AN29" s="13" t="s">
        <v>78</v>
      </c>
      <c r="AO29" s="13" t="s">
        <v>78</v>
      </c>
      <c r="AP29" s="13" t="s">
        <v>78</v>
      </c>
      <c r="AQ29" s="13" t="s">
        <v>78</v>
      </c>
      <c r="AR29" s="13" t="s">
        <v>78</v>
      </c>
      <c r="AS29" s="13" t="s">
        <v>78</v>
      </c>
      <c r="AT29" s="13" t="s">
        <v>78</v>
      </c>
      <c r="AU29" s="13" t="s">
        <v>78</v>
      </c>
      <c r="AV29" s="13" t="s">
        <v>78</v>
      </c>
    </row>
    <row r="30" spans="1:48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3" t="s">
        <v>78</v>
      </c>
      <c r="AF30" s="13" t="s">
        <v>78</v>
      </c>
      <c r="AG30" s="13" t="s">
        <v>78</v>
      </c>
      <c r="AH30" s="13" t="s">
        <v>78</v>
      </c>
      <c r="AI30" s="13" t="s">
        <v>78</v>
      </c>
      <c r="AJ30" s="13" t="s">
        <v>78</v>
      </c>
      <c r="AK30" s="13" t="s">
        <v>78</v>
      </c>
      <c r="AL30" s="13" t="s">
        <v>78</v>
      </c>
      <c r="AM30" s="13" t="s">
        <v>78</v>
      </c>
      <c r="AN30" s="13" t="s">
        <v>78</v>
      </c>
      <c r="AO30" s="13" t="s">
        <v>78</v>
      </c>
      <c r="AP30" s="13" t="s">
        <v>78</v>
      </c>
      <c r="AQ30" s="13" t="s">
        <v>78</v>
      </c>
      <c r="AR30" s="13" t="s">
        <v>78</v>
      </c>
      <c r="AS30" s="13" t="s">
        <v>78</v>
      </c>
      <c r="AT30" s="13" t="s">
        <v>78</v>
      </c>
      <c r="AU30" s="13" t="s">
        <v>78</v>
      </c>
      <c r="AV30" s="13" t="s">
        <v>78</v>
      </c>
    </row>
    <row r="31" spans="1:48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20000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3" t="s">
        <v>78</v>
      </c>
      <c r="AF31" s="13" t="s">
        <v>78</v>
      </c>
      <c r="AG31" s="13" t="s">
        <v>78</v>
      </c>
      <c r="AH31" s="13" t="s">
        <v>78</v>
      </c>
      <c r="AI31" s="13" t="s">
        <v>78</v>
      </c>
      <c r="AJ31" s="13" t="s">
        <v>78</v>
      </c>
      <c r="AK31" s="13" t="s">
        <v>78</v>
      </c>
      <c r="AL31" s="13" t="s">
        <v>78</v>
      </c>
      <c r="AM31" s="13" t="s">
        <v>78</v>
      </c>
      <c r="AN31" s="13" t="s">
        <v>78</v>
      </c>
      <c r="AO31" s="13" t="s">
        <v>78</v>
      </c>
      <c r="AP31" s="13" t="s">
        <v>78</v>
      </c>
      <c r="AQ31" s="13" t="s">
        <v>78</v>
      </c>
      <c r="AR31" s="13" t="s">
        <v>78</v>
      </c>
      <c r="AS31" s="13" t="s">
        <v>78</v>
      </c>
      <c r="AT31" s="34">
        <v>-10000</v>
      </c>
      <c r="AU31" s="13" t="s">
        <v>78</v>
      </c>
      <c r="AV31" s="13" t="s">
        <v>78</v>
      </c>
    </row>
    <row r="32" spans="1:48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82000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3" t="s">
        <v>78</v>
      </c>
      <c r="AF32" s="13" t="s">
        <v>78</v>
      </c>
      <c r="AG32" s="13" t="s">
        <v>78</v>
      </c>
      <c r="AH32" s="13" t="s">
        <v>78</v>
      </c>
      <c r="AI32" s="13" t="s">
        <v>78</v>
      </c>
      <c r="AJ32" s="13" t="s">
        <v>78</v>
      </c>
      <c r="AK32" s="13" t="s">
        <v>78</v>
      </c>
      <c r="AL32" s="34">
        <v>-18000</v>
      </c>
      <c r="AM32" s="13" t="s">
        <v>78</v>
      </c>
      <c r="AN32" s="13" t="s">
        <v>78</v>
      </c>
      <c r="AO32" s="13" t="s">
        <v>78</v>
      </c>
      <c r="AP32" s="13" t="s">
        <v>78</v>
      </c>
      <c r="AQ32" s="13" t="s">
        <v>78</v>
      </c>
      <c r="AR32" s="13" t="s">
        <v>78</v>
      </c>
      <c r="AS32" s="13" t="s">
        <v>78</v>
      </c>
      <c r="AT32" s="13" t="s">
        <v>78</v>
      </c>
      <c r="AU32" s="13" t="s">
        <v>78</v>
      </c>
      <c r="AV32" s="13" t="s">
        <v>78</v>
      </c>
    </row>
    <row r="33" spans="1:48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3" t="s">
        <v>78</v>
      </c>
      <c r="AF33" s="13" t="s">
        <v>78</v>
      </c>
      <c r="AG33" s="13" t="s">
        <v>78</v>
      </c>
      <c r="AH33" s="13" t="s">
        <v>78</v>
      </c>
      <c r="AI33" s="13" t="s">
        <v>78</v>
      </c>
      <c r="AJ33" s="13" t="s">
        <v>78</v>
      </c>
      <c r="AK33" s="13" t="s">
        <v>78</v>
      </c>
      <c r="AL33" s="13" t="s">
        <v>78</v>
      </c>
      <c r="AM33" s="13" t="s">
        <v>78</v>
      </c>
      <c r="AN33" s="13" t="s">
        <v>78</v>
      </c>
      <c r="AO33" s="13" t="s">
        <v>78</v>
      </c>
      <c r="AP33" s="13" t="s">
        <v>78</v>
      </c>
      <c r="AQ33" s="13" t="s">
        <v>78</v>
      </c>
      <c r="AR33" s="13" t="s">
        <v>78</v>
      </c>
      <c r="AS33" s="13" t="s">
        <v>78</v>
      </c>
      <c r="AT33" s="13" t="s">
        <v>78</v>
      </c>
      <c r="AU33" s="13" t="s">
        <v>78</v>
      </c>
      <c r="AV33" s="13" t="s">
        <v>78</v>
      </c>
    </row>
    <row r="34" spans="1:48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SUM(J34:AV34)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3" t="s">
        <v>78</v>
      </c>
      <c r="AF34" s="13" t="s">
        <v>78</v>
      </c>
      <c r="AG34" s="13" t="s">
        <v>78</v>
      </c>
      <c r="AH34" s="13" t="s">
        <v>78</v>
      </c>
      <c r="AI34" s="13" t="s">
        <v>78</v>
      </c>
      <c r="AJ34" s="13" t="s">
        <v>78</v>
      </c>
      <c r="AK34" s="13" t="s">
        <v>78</v>
      </c>
      <c r="AL34" s="13" t="s">
        <v>78</v>
      </c>
      <c r="AM34" s="13" t="s">
        <v>78</v>
      </c>
      <c r="AN34" s="13" t="s">
        <v>78</v>
      </c>
      <c r="AO34" s="13" t="s">
        <v>78</v>
      </c>
      <c r="AP34" s="13" t="s">
        <v>78</v>
      </c>
      <c r="AQ34" s="13" t="s">
        <v>78</v>
      </c>
      <c r="AR34" s="13" t="s">
        <v>78</v>
      </c>
      <c r="AS34" s="13" t="s">
        <v>78</v>
      </c>
      <c r="AT34" s="13" t="s">
        <v>78</v>
      </c>
      <c r="AU34" s="13" t="s">
        <v>78</v>
      </c>
      <c r="AV34" s="13" t="s">
        <v>78</v>
      </c>
    </row>
    <row r="35" spans="1:48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3" t="s">
        <v>78</v>
      </c>
      <c r="AF35" s="13" t="s">
        <v>78</v>
      </c>
      <c r="AG35" s="13" t="s">
        <v>78</v>
      </c>
      <c r="AH35" s="13" t="s">
        <v>78</v>
      </c>
      <c r="AI35" s="13" t="s">
        <v>78</v>
      </c>
      <c r="AJ35" s="13" t="s">
        <v>78</v>
      </c>
      <c r="AK35" s="13" t="s">
        <v>78</v>
      </c>
      <c r="AL35" s="13" t="s">
        <v>78</v>
      </c>
      <c r="AM35" s="13" t="s">
        <v>78</v>
      </c>
      <c r="AN35" s="13" t="s">
        <v>78</v>
      </c>
      <c r="AO35" s="13" t="s">
        <v>78</v>
      </c>
      <c r="AP35" s="13" t="s">
        <v>78</v>
      </c>
      <c r="AQ35" s="13" t="s">
        <v>78</v>
      </c>
      <c r="AR35" s="13" t="s">
        <v>78</v>
      </c>
      <c r="AS35" s="13" t="s">
        <v>78</v>
      </c>
      <c r="AT35" s="13" t="s">
        <v>78</v>
      </c>
      <c r="AU35" s="13" t="s">
        <v>78</v>
      </c>
      <c r="AV35" s="13" t="s">
        <v>78</v>
      </c>
    </row>
    <row r="36" spans="1:48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3" t="s">
        <v>78</v>
      </c>
      <c r="AF36" s="13" t="s">
        <v>78</v>
      </c>
      <c r="AG36" s="13" t="s">
        <v>78</v>
      </c>
      <c r="AH36" s="13" t="s">
        <v>78</v>
      </c>
      <c r="AI36" s="13" t="s">
        <v>78</v>
      </c>
      <c r="AJ36" s="13" t="s">
        <v>78</v>
      </c>
      <c r="AK36" s="13" t="s">
        <v>78</v>
      </c>
      <c r="AL36" s="13" t="s">
        <v>78</v>
      </c>
      <c r="AM36" s="13" t="s">
        <v>78</v>
      </c>
      <c r="AN36" s="13" t="s">
        <v>78</v>
      </c>
      <c r="AO36" s="13" t="s">
        <v>78</v>
      </c>
      <c r="AP36" s="13" t="s">
        <v>78</v>
      </c>
      <c r="AQ36" s="13" t="s">
        <v>78</v>
      </c>
      <c r="AR36" s="13" t="s">
        <v>78</v>
      </c>
      <c r="AS36" s="13" t="s">
        <v>78</v>
      </c>
      <c r="AT36" s="13" t="s">
        <v>78</v>
      </c>
      <c r="AU36" s="13" t="s">
        <v>78</v>
      </c>
      <c r="AV36" s="13" t="s">
        <v>78</v>
      </c>
    </row>
    <row r="37" spans="1:48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3" t="s">
        <v>78</v>
      </c>
      <c r="AF37" s="13" t="s">
        <v>78</v>
      </c>
      <c r="AG37" s="13" t="s">
        <v>78</v>
      </c>
      <c r="AH37" s="13" t="s">
        <v>78</v>
      </c>
      <c r="AI37" s="13" t="s">
        <v>78</v>
      </c>
      <c r="AJ37" s="13" t="s">
        <v>78</v>
      </c>
      <c r="AK37" s="13" t="s">
        <v>78</v>
      </c>
      <c r="AL37" s="13" t="s">
        <v>78</v>
      </c>
      <c r="AM37" s="13" t="s">
        <v>78</v>
      </c>
      <c r="AN37" s="13" t="s">
        <v>78</v>
      </c>
      <c r="AO37" s="13" t="s">
        <v>78</v>
      </c>
      <c r="AP37" s="13" t="s">
        <v>78</v>
      </c>
      <c r="AQ37" s="13" t="s">
        <v>78</v>
      </c>
      <c r="AR37" s="13" t="s">
        <v>78</v>
      </c>
      <c r="AS37" s="13" t="s">
        <v>78</v>
      </c>
      <c r="AT37" s="13" t="s">
        <v>78</v>
      </c>
      <c r="AU37" s="13" t="s">
        <v>78</v>
      </c>
      <c r="AV37" s="13" t="s">
        <v>78</v>
      </c>
    </row>
    <row r="38" spans="1:48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0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  <c r="AI38" s="34">
        <v>-3900</v>
      </c>
      <c r="AJ38" s="13" t="s">
        <v>78</v>
      </c>
      <c r="AK38" s="13" t="s">
        <v>78</v>
      </c>
      <c r="AL38" s="13" t="s">
        <v>78</v>
      </c>
      <c r="AM38" s="13" t="s">
        <v>78</v>
      </c>
      <c r="AN38" s="34">
        <v>-15335.79</v>
      </c>
      <c r="AO38" s="13" t="s">
        <v>78</v>
      </c>
      <c r="AP38" s="13" t="s">
        <v>78</v>
      </c>
      <c r="AQ38" s="13" t="s">
        <v>78</v>
      </c>
      <c r="AR38" s="13" t="s">
        <v>78</v>
      </c>
      <c r="AS38" s="13" t="s">
        <v>78</v>
      </c>
      <c r="AT38" s="13" t="s">
        <v>78</v>
      </c>
      <c r="AU38" s="13" t="s">
        <v>78</v>
      </c>
      <c r="AV38" s="13" t="s">
        <v>78</v>
      </c>
    </row>
    <row r="39" spans="1:48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  <c r="AI39" s="13" t="s">
        <v>78</v>
      </c>
      <c r="AJ39" s="13" t="s">
        <v>78</v>
      </c>
      <c r="AK39" s="13" t="s">
        <v>78</v>
      </c>
      <c r="AL39" s="13" t="s">
        <v>78</v>
      </c>
      <c r="AM39" s="13" t="s">
        <v>78</v>
      </c>
      <c r="AN39" s="13" t="s">
        <v>78</v>
      </c>
      <c r="AO39" s="13" t="s">
        <v>78</v>
      </c>
      <c r="AP39" s="13" t="s">
        <v>78</v>
      </c>
      <c r="AQ39" s="13" t="s">
        <v>78</v>
      </c>
      <c r="AR39" s="13" t="s">
        <v>78</v>
      </c>
      <c r="AS39" s="13" t="s">
        <v>78</v>
      </c>
      <c r="AT39" s="13" t="s">
        <v>78</v>
      </c>
      <c r="AU39" s="13" t="s">
        <v>78</v>
      </c>
      <c r="AV39" s="13" t="s">
        <v>78</v>
      </c>
    </row>
    <row r="40" spans="1:48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  <c r="AI40" s="13" t="s">
        <v>78</v>
      </c>
      <c r="AJ40" s="13" t="s">
        <v>78</v>
      </c>
      <c r="AK40" s="13" t="s">
        <v>78</v>
      </c>
      <c r="AL40" s="13" t="s">
        <v>78</v>
      </c>
      <c r="AM40" s="13" t="s">
        <v>78</v>
      </c>
      <c r="AN40" s="13" t="s">
        <v>78</v>
      </c>
      <c r="AO40" s="13" t="s">
        <v>78</v>
      </c>
      <c r="AP40" s="13" t="s">
        <v>78</v>
      </c>
      <c r="AQ40" s="13" t="s">
        <v>78</v>
      </c>
      <c r="AR40" s="13" t="s">
        <v>78</v>
      </c>
      <c r="AS40" s="13" t="s">
        <v>78</v>
      </c>
      <c r="AT40" s="13" t="s">
        <v>78</v>
      </c>
      <c r="AU40" s="13" t="s">
        <v>78</v>
      </c>
      <c r="AV40" s="13" t="s">
        <v>78</v>
      </c>
    </row>
    <row r="41" spans="1:48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64000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3" t="s">
        <v>78</v>
      </c>
      <c r="AH41" s="13" t="s">
        <v>78</v>
      </c>
      <c r="AI41" s="13" t="s">
        <v>78</v>
      </c>
      <c r="AJ41" s="13" t="s">
        <v>78</v>
      </c>
      <c r="AK41" s="13" t="s">
        <v>78</v>
      </c>
      <c r="AL41" s="13" t="s">
        <v>78</v>
      </c>
      <c r="AM41" s="13">
        <v>24000</v>
      </c>
      <c r="AN41" s="13" t="s">
        <v>78</v>
      </c>
      <c r="AO41" s="13" t="s">
        <v>78</v>
      </c>
      <c r="AP41" s="13" t="s">
        <v>78</v>
      </c>
      <c r="AQ41" s="13" t="s">
        <v>78</v>
      </c>
      <c r="AR41" s="13" t="s">
        <v>78</v>
      </c>
      <c r="AS41" s="13" t="s">
        <v>78</v>
      </c>
      <c r="AT41" s="13" t="s">
        <v>78</v>
      </c>
      <c r="AU41" s="13" t="s">
        <v>78</v>
      </c>
      <c r="AV41" s="13" t="s">
        <v>78</v>
      </c>
    </row>
    <row r="42" spans="1:48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46000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3" t="s">
        <v>78</v>
      </c>
      <c r="AH42" s="13" t="s">
        <v>78</v>
      </c>
      <c r="AI42" s="13" t="s">
        <v>78</v>
      </c>
      <c r="AJ42" s="13" t="s">
        <v>78</v>
      </c>
      <c r="AK42" s="13" t="s">
        <v>78</v>
      </c>
      <c r="AL42" s="13" t="s">
        <v>78</v>
      </c>
      <c r="AM42" s="34">
        <v>-24000</v>
      </c>
      <c r="AN42" s="13" t="s">
        <v>78</v>
      </c>
      <c r="AO42" s="13" t="s">
        <v>78</v>
      </c>
      <c r="AP42" s="13" t="s">
        <v>78</v>
      </c>
      <c r="AQ42" s="13" t="s">
        <v>78</v>
      </c>
      <c r="AR42" s="13" t="s">
        <v>78</v>
      </c>
      <c r="AS42" s="13" t="s">
        <v>78</v>
      </c>
      <c r="AT42" s="13" t="s">
        <v>78</v>
      </c>
      <c r="AU42" s="13" t="s">
        <v>78</v>
      </c>
      <c r="AV42" s="13" t="s">
        <v>78</v>
      </c>
    </row>
    <row r="43" spans="1:48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3" t="s">
        <v>78</v>
      </c>
      <c r="AH43" s="13" t="s">
        <v>78</v>
      </c>
      <c r="AI43" s="13" t="s">
        <v>78</v>
      </c>
      <c r="AJ43" s="13" t="s">
        <v>78</v>
      </c>
      <c r="AK43" s="13" t="s">
        <v>78</v>
      </c>
      <c r="AL43" s="13" t="s">
        <v>78</v>
      </c>
      <c r="AM43" s="13" t="s">
        <v>78</v>
      </c>
      <c r="AN43" s="13" t="s">
        <v>78</v>
      </c>
      <c r="AO43" s="13" t="s">
        <v>78</v>
      </c>
      <c r="AP43" s="13" t="s">
        <v>78</v>
      </c>
      <c r="AQ43" s="13" t="s">
        <v>78</v>
      </c>
      <c r="AR43" s="13" t="s">
        <v>78</v>
      </c>
      <c r="AS43" s="13" t="s">
        <v>78</v>
      </c>
      <c r="AT43" s="13" t="s">
        <v>78</v>
      </c>
      <c r="AU43" s="13" t="s">
        <v>78</v>
      </c>
      <c r="AV43" s="13" t="s">
        <v>78</v>
      </c>
    </row>
    <row r="44" spans="1:48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104600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3" t="s">
        <v>78</v>
      </c>
      <c r="AH44" s="13" t="s">
        <v>78</v>
      </c>
      <c r="AI44" s="13" t="s">
        <v>78</v>
      </c>
      <c r="AJ44" s="13" t="s">
        <v>78</v>
      </c>
      <c r="AK44" s="13" t="s">
        <v>78</v>
      </c>
      <c r="AL44" s="13" t="s">
        <v>78</v>
      </c>
      <c r="AM44" s="13" t="s">
        <v>78</v>
      </c>
      <c r="AN44" s="34">
        <v>-5400</v>
      </c>
      <c r="AO44" s="13" t="s">
        <v>78</v>
      </c>
      <c r="AP44" s="13" t="s">
        <v>78</v>
      </c>
      <c r="AQ44" s="13" t="s">
        <v>78</v>
      </c>
      <c r="AR44" s="13" t="s">
        <v>78</v>
      </c>
      <c r="AS44" s="13" t="s">
        <v>78</v>
      </c>
      <c r="AT44" s="13" t="s">
        <v>78</v>
      </c>
      <c r="AU44" s="13" t="s">
        <v>78</v>
      </c>
      <c r="AV44" s="13" t="s">
        <v>78</v>
      </c>
    </row>
    <row r="45" spans="1:48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  <c r="AI45" s="13" t="s">
        <v>78</v>
      </c>
      <c r="AJ45" s="13" t="s">
        <v>78</v>
      </c>
      <c r="AK45" s="13" t="s">
        <v>78</v>
      </c>
      <c r="AL45" s="13" t="s">
        <v>78</v>
      </c>
      <c r="AM45" s="13" t="s">
        <v>78</v>
      </c>
      <c r="AN45" s="13" t="s">
        <v>78</v>
      </c>
      <c r="AO45" s="13" t="s">
        <v>78</v>
      </c>
      <c r="AP45" s="13" t="s">
        <v>78</v>
      </c>
      <c r="AQ45" s="13" t="s">
        <v>78</v>
      </c>
      <c r="AR45" s="13" t="s">
        <v>78</v>
      </c>
      <c r="AS45" s="13" t="s">
        <v>78</v>
      </c>
      <c r="AT45" s="13" t="s">
        <v>78</v>
      </c>
      <c r="AU45" s="13" t="s">
        <v>78</v>
      </c>
      <c r="AV45" s="13" t="s">
        <v>78</v>
      </c>
    </row>
    <row r="46" spans="1:48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34000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3" t="s">
        <v>78</v>
      </c>
      <c r="AF46" s="13" t="s">
        <v>78</v>
      </c>
      <c r="AG46" s="13" t="s">
        <v>78</v>
      </c>
      <c r="AH46" s="13" t="s">
        <v>78</v>
      </c>
      <c r="AI46" s="13" t="s">
        <v>78</v>
      </c>
      <c r="AJ46" s="34">
        <v>-16000</v>
      </c>
      <c r="AK46" s="13" t="s">
        <v>78</v>
      </c>
      <c r="AL46" s="13" t="s">
        <v>78</v>
      </c>
      <c r="AM46" s="13" t="s">
        <v>78</v>
      </c>
      <c r="AN46" s="13" t="s">
        <v>78</v>
      </c>
      <c r="AO46" s="13" t="s">
        <v>78</v>
      </c>
      <c r="AP46" s="13" t="s">
        <v>78</v>
      </c>
      <c r="AQ46" s="13" t="s">
        <v>78</v>
      </c>
      <c r="AR46" s="13" t="s">
        <v>78</v>
      </c>
      <c r="AS46" s="13" t="s">
        <v>78</v>
      </c>
      <c r="AT46" s="13" t="s">
        <v>78</v>
      </c>
      <c r="AU46" s="13" t="s">
        <v>78</v>
      </c>
      <c r="AV46" s="13" t="s">
        <v>78</v>
      </c>
    </row>
    <row r="47" spans="1:48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1200000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3" t="s">
        <v>78</v>
      </c>
      <c r="AF47" s="13" t="s">
        <v>78</v>
      </c>
      <c r="AG47" s="13" t="s">
        <v>78</v>
      </c>
      <c r="AH47" s="13" t="s">
        <v>78</v>
      </c>
      <c r="AI47" s="13" t="s">
        <v>78</v>
      </c>
      <c r="AJ47" s="13" t="s">
        <v>78</v>
      </c>
      <c r="AK47" s="13" t="s">
        <v>78</v>
      </c>
      <c r="AL47" s="13" t="s">
        <v>78</v>
      </c>
      <c r="AM47" s="13" t="s">
        <v>78</v>
      </c>
      <c r="AN47" s="13" t="s">
        <v>78</v>
      </c>
      <c r="AO47" s="13">
        <v>200000</v>
      </c>
      <c r="AP47" s="13" t="s">
        <v>78</v>
      </c>
      <c r="AQ47" s="13" t="s">
        <v>78</v>
      </c>
      <c r="AR47" s="13" t="s">
        <v>78</v>
      </c>
      <c r="AS47" s="13" t="s">
        <v>78</v>
      </c>
      <c r="AT47" s="13" t="s">
        <v>78</v>
      </c>
      <c r="AU47" s="13" t="s">
        <v>78</v>
      </c>
      <c r="AV47" s="13" t="s">
        <v>78</v>
      </c>
    </row>
    <row r="48" spans="1:48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3" t="s">
        <v>78</v>
      </c>
      <c r="AF48" s="13" t="s">
        <v>78</v>
      </c>
      <c r="AG48" s="13" t="s">
        <v>78</v>
      </c>
      <c r="AH48" s="13" t="s">
        <v>78</v>
      </c>
      <c r="AI48" s="13" t="s">
        <v>78</v>
      </c>
      <c r="AJ48" s="13" t="s">
        <v>78</v>
      </c>
      <c r="AK48" s="13" t="s">
        <v>78</v>
      </c>
      <c r="AL48" s="13" t="s">
        <v>78</v>
      </c>
      <c r="AM48" s="13" t="s">
        <v>78</v>
      </c>
      <c r="AN48" s="13" t="s">
        <v>78</v>
      </c>
      <c r="AO48" s="13" t="s">
        <v>78</v>
      </c>
      <c r="AP48" s="13" t="s">
        <v>78</v>
      </c>
      <c r="AQ48" s="13" t="s">
        <v>78</v>
      </c>
      <c r="AR48" s="13" t="s">
        <v>78</v>
      </c>
      <c r="AS48" s="13" t="s">
        <v>78</v>
      </c>
      <c r="AT48" s="13" t="s">
        <v>78</v>
      </c>
      <c r="AU48" s="13" t="s">
        <v>78</v>
      </c>
      <c r="AV48" s="13" t="s">
        <v>78</v>
      </c>
    </row>
    <row r="49" spans="1:48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3" t="s">
        <v>78</v>
      </c>
      <c r="AF49" s="13" t="s">
        <v>78</v>
      </c>
      <c r="AG49" s="13" t="s">
        <v>78</v>
      </c>
      <c r="AH49" s="13" t="s">
        <v>78</v>
      </c>
      <c r="AI49" s="13" t="s">
        <v>78</v>
      </c>
      <c r="AJ49" s="13" t="s">
        <v>78</v>
      </c>
      <c r="AK49" s="13" t="s">
        <v>78</v>
      </c>
      <c r="AL49" s="13" t="s">
        <v>78</v>
      </c>
      <c r="AM49" s="13" t="s">
        <v>78</v>
      </c>
      <c r="AN49" s="13" t="s">
        <v>78</v>
      </c>
      <c r="AO49" s="13" t="s">
        <v>78</v>
      </c>
      <c r="AP49" s="13" t="s">
        <v>78</v>
      </c>
      <c r="AQ49" s="13" t="s">
        <v>78</v>
      </c>
      <c r="AR49" s="13" t="s">
        <v>78</v>
      </c>
      <c r="AS49" s="13" t="s">
        <v>78</v>
      </c>
      <c r="AT49" s="13" t="s">
        <v>78</v>
      </c>
      <c r="AU49" s="13" t="s">
        <v>78</v>
      </c>
      <c r="AV49" s="13" t="s">
        <v>78</v>
      </c>
    </row>
    <row r="50" spans="1:48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3" t="s">
        <v>78</v>
      </c>
      <c r="AF50" s="13" t="s">
        <v>78</v>
      </c>
      <c r="AG50" s="13" t="s">
        <v>78</v>
      </c>
      <c r="AH50" s="13" t="s">
        <v>78</v>
      </c>
      <c r="AI50" s="13" t="s">
        <v>78</v>
      </c>
      <c r="AJ50" s="13" t="s">
        <v>78</v>
      </c>
      <c r="AK50" s="13" t="s">
        <v>78</v>
      </c>
      <c r="AL50" s="13" t="s">
        <v>78</v>
      </c>
      <c r="AM50" s="13" t="s">
        <v>78</v>
      </c>
      <c r="AN50" s="13" t="s">
        <v>78</v>
      </c>
      <c r="AO50" s="13" t="s">
        <v>78</v>
      </c>
      <c r="AP50" s="13" t="s">
        <v>78</v>
      </c>
      <c r="AQ50" s="13" t="s">
        <v>78</v>
      </c>
      <c r="AR50" s="13" t="s">
        <v>78</v>
      </c>
      <c r="AS50" s="13" t="s">
        <v>78</v>
      </c>
      <c r="AT50" s="13" t="s">
        <v>78</v>
      </c>
      <c r="AU50" s="13" t="s">
        <v>78</v>
      </c>
      <c r="AV50" s="13" t="s">
        <v>78</v>
      </c>
    </row>
    <row r="51" spans="1:48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3" t="s">
        <v>78</v>
      </c>
      <c r="AF51" s="13" t="s">
        <v>78</v>
      </c>
      <c r="AG51" s="13" t="s">
        <v>78</v>
      </c>
      <c r="AH51" s="13" t="s">
        <v>78</v>
      </c>
      <c r="AI51" s="13" t="s">
        <v>78</v>
      </c>
      <c r="AJ51" s="13" t="s">
        <v>78</v>
      </c>
      <c r="AK51" s="13" t="s">
        <v>78</v>
      </c>
      <c r="AL51" s="13" t="s">
        <v>78</v>
      </c>
      <c r="AM51" s="13" t="s">
        <v>78</v>
      </c>
      <c r="AN51" s="13" t="s">
        <v>78</v>
      </c>
      <c r="AO51" s="13" t="s">
        <v>78</v>
      </c>
      <c r="AP51" s="13" t="s">
        <v>78</v>
      </c>
      <c r="AQ51" s="13" t="s">
        <v>78</v>
      </c>
      <c r="AR51" s="13" t="s">
        <v>78</v>
      </c>
      <c r="AS51" s="13" t="s">
        <v>78</v>
      </c>
      <c r="AT51" s="13" t="s">
        <v>78</v>
      </c>
      <c r="AU51" s="13" t="s">
        <v>78</v>
      </c>
      <c r="AV51" s="13" t="s">
        <v>78</v>
      </c>
    </row>
    <row r="52" spans="1:48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403100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  <c r="AI52" s="13" t="s">
        <v>78</v>
      </c>
      <c r="AJ52" s="13" t="s">
        <v>78</v>
      </c>
      <c r="AK52" s="13" t="s">
        <v>78</v>
      </c>
      <c r="AL52" s="13" t="s">
        <v>78</v>
      </c>
      <c r="AM52" s="13" t="s">
        <v>78</v>
      </c>
      <c r="AN52" s="13" t="s">
        <v>78</v>
      </c>
      <c r="AO52" s="13">
        <v>133100</v>
      </c>
      <c r="AP52" s="13" t="s">
        <v>78</v>
      </c>
      <c r="AQ52" s="13" t="s">
        <v>78</v>
      </c>
      <c r="AR52" s="13" t="s">
        <v>78</v>
      </c>
      <c r="AS52" s="13" t="s">
        <v>78</v>
      </c>
      <c r="AT52" s="13" t="s">
        <v>78</v>
      </c>
      <c r="AU52" s="13">
        <v>20000</v>
      </c>
      <c r="AV52" s="13" t="s">
        <v>78</v>
      </c>
    </row>
    <row r="53" spans="1:48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  <c r="AI53" s="13" t="s">
        <v>78</v>
      </c>
      <c r="AJ53" s="13" t="s">
        <v>78</v>
      </c>
      <c r="AK53" s="13" t="s">
        <v>78</v>
      </c>
      <c r="AL53" s="13" t="s">
        <v>78</v>
      </c>
      <c r="AM53" s="13" t="s">
        <v>78</v>
      </c>
      <c r="AN53" s="13" t="s">
        <v>78</v>
      </c>
      <c r="AO53" s="13" t="s">
        <v>78</v>
      </c>
      <c r="AP53" s="13" t="s">
        <v>78</v>
      </c>
      <c r="AQ53" s="13" t="s">
        <v>78</v>
      </c>
      <c r="AR53" s="13" t="s">
        <v>78</v>
      </c>
      <c r="AS53" s="13" t="s">
        <v>78</v>
      </c>
      <c r="AT53" s="13" t="s">
        <v>78</v>
      </c>
      <c r="AU53" s="13" t="s">
        <v>78</v>
      </c>
      <c r="AV53" s="13" t="s">
        <v>78</v>
      </c>
    </row>
    <row r="54" spans="1:48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  <c r="AI54" s="13" t="s">
        <v>78</v>
      </c>
      <c r="AJ54" s="13" t="s">
        <v>78</v>
      </c>
      <c r="AK54" s="13" t="s">
        <v>78</v>
      </c>
      <c r="AL54" s="13" t="s">
        <v>78</v>
      </c>
      <c r="AM54" s="13" t="s">
        <v>78</v>
      </c>
      <c r="AN54" s="13" t="s">
        <v>78</v>
      </c>
      <c r="AO54" s="13" t="s">
        <v>78</v>
      </c>
      <c r="AP54" s="13" t="s">
        <v>78</v>
      </c>
      <c r="AQ54" s="13" t="s">
        <v>78</v>
      </c>
      <c r="AR54" s="13" t="s">
        <v>78</v>
      </c>
      <c r="AS54" s="13" t="s">
        <v>78</v>
      </c>
      <c r="AT54" s="13" t="s">
        <v>78</v>
      </c>
      <c r="AU54" s="13" t="s">
        <v>78</v>
      </c>
      <c r="AV54" s="13" t="s">
        <v>78</v>
      </c>
    </row>
    <row r="55" spans="1:48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  <c r="AI55" s="13" t="s">
        <v>78</v>
      </c>
      <c r="AJ55" s="13" t="s">
        <v>78</v>
      </c>
      <c r="AK55" s="13" t="s">
        <v>78</v>
      </c>
      <c r="AL55" s="13" t="s">
        <v>78</v>
      </c>
      <c r="AM55" s="13" t="s">
        <v>78</v>
      </c>
      <c r="AN55" s="13" t="s">
        <v>78</v>
      </c>
      <c r="AO55" s="13" t="s">
        <v>78</v>
      </c>
      <c r="AP55" s="13" t="s">
        <v>78</v>
      </c>
      <c r="AQ55" s="13" t="s">
        <v>78</v>
      </c>
      <c r="AR55" s="13" t="s">
        <v>78</v>
      </c>
      <c r="AS55" s="13" t="s">
        <v>78</v>
      </c>
      <c r="AT55" s="13" t="s">
        <v>78</v>
      </c>
      <c r="AU55" s="13" t="s">
        <v>78</v>
      </c>
      <c r="AV55" s="13" t="s">
        <v>78</v>
      </c>
    </row>
    <row r="56" spans="1:48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  <c r="AI56" s="13" t="s">
        <v>78</v>
      </c>
      <c r="AJ56" s="13" t="s">
        <v>78</v>
      </c>
      <c r="AK56" s="13" t="s">
        <v>78</v>
      </c>
      <c r="AL56" s="13" t="s">
        <v>78</v>
      </c>
      <c r="AM56" s="13" t="s">
        <v>78</v>
      </c>
      <c r="AN56" s="13" t="s">
        <v>78</v>
      </c>
      <c r="AO56" s="13" t="s">
        <v>78</v>
      </c>
      <c r="AP56" s="13" t="s">
        <v>78</v>
      </c>
      <c r="AQ56" s="13" t="s">
        <v>78</v>
      </c>
      <c r="AR56" s="13" t="s">
        <v>78</v>
      </c>
      <c r="AS56" s="13" t="s">
        <v>78</v>
      </c>
      <c r="AT56" s="13" t="s">
        <v>78</v>
      </c>
      <c r="AU56" s="13" t="s">
        <v>78</v>
      </c>
      <c r="AV56" s="13" t="s">
        <v>78</v>
      </c>
    </row>
    <row r="57" spans="1:48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9000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34">
        <v>-5000</v>
      </c>
      <c r="AH57" s="13" t="s">
        <v>78</v>
      </c>
      <c r="AI57" s="13" t="s">
        <v>78</v>
      </c>
      <c r="AJ57" s="34">
        <v>-11000</v>
      </c>
      <c r="AK57" s="13" t="s">
        <v>78</v>
      </c>
      <c r="AL57" s="13" t="s">
        <v>78</v>
      </c>
      <c r="AM57" s="13" t="s">
        <v>78</v>
      </c>
      <c r="AN57" s="13" t="s">
        <v>78</v>
      </c>
      <c r="AO57" s="13" t="s">
        <v>78</v>
      </c>
      <c r="AP57" s="13" t="s">
        <v>78</v>
      </c>
      <c r="AQ57" s="13" t="s">
        <v>78</v>
      </c>
      <c r="AR57" s="13" t="s">
        <v>78</v>
      </c>
      <c r="AS57" s="13" t="s">
        <v>78</v>
      </c>
      <c r="AT57" s="13" t="s">
        <v>78</v>
      </c>
      <c r="AU57" s="13" t="s">
        <v>78</v>
      </c>
      <c r="AV57" s="13" t="s">
        <v>78</v>
      </c>
    </row>
    <row r="58" spans="1:48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3" t="s">
        <v>78</v>
      </c>
      <c r="AF58" s="13" t="s">
        <v>78</v>
      </c>
      <c r="AG58" s="13" t="s">
        <v>78</v>
      </c>
      <c r="AH58" s="13" t="s">
        <v>78</v>
      </c>
      <c r="AI58" s="13" t="s">
        <v>78</v>
      </c>
      <c r="AJ58" s="13" t="s">
        <v>78</v>
      </c>
      <c r="AK58" s="13" t="s">
        <v>78</v>
      </c>
      <c r="AL58" s="13" t="s">
        <v>78</v>
      </c>
      <c r="AM58" s="13" t="s">
        <v>78</v>
      </c>
      <c r="AN58" s="13" t="s">
        <v>78</v>
      </c>
      <c r="AO58" s="13" t="s">
        <v>78</v>
      </c>
      <c r="AP58" s="13" t="s">
        <v>78</v>
      </c>
      <c r="AQ58" s="13" t="s">
        <v>78</v>
      </c>
      <c r="AR58" s="13" t="s">
        <v>78</v>
      </c>
      <c r="AS58" s="13" t="s">
        <v>78</v>
      </c>
      <c r="AT58" s="13" t="s">
        <v>78</v>
      </c>
      <c r="AU58" s="13" t="s">
        <v>78</v>
      </c>
      <c r="AV58" s="13" t="s">
        <v>78</v>
      </c>
    </row>
    <row r="59" spans="1:48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441700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>
        <v>100000</v>
      </c>
      <c r="AI59" s="13" t="s">
        <v>78</v>
      </c>
      <c r="AJ59" s="13" t="s">
        <v>78</v>
      </c>
      <c r="AK59" s="13" t="s">
        <v>78</v>
      </c>
      <c r="AL59" s="13" t="s">
        <v>78</v>
      </c>
      <c r="AM59" s="13" t="s">
        <v>78</v>
      </c>
      <c r="AN59" s="13" t="s">
        <v>78</v>
      </c>
      <c r="AO59" s="13" t="s">
        <v>78</v>
      </c>
      <c r="AP59" s="13" t="s">
        <v>78</v>
      </c>
      <c r="AQ59" s="13" t="s">
        <v>78</v>
      </c>
      <c r="AR59" s="13" t="s">
        <v>78</v>
      </c>
      <c r="AS59" s="13" t="s">
        <v>78</v>
      </c>
      <c r="AT59" s="13" t="s">
        <v>78</v>
      </c>
      <c r="AU59" s="34">
        <v>-81300</v>
      </c>
      <c r="AV59" s="13" t="s">
        <v>78</v>
      </c>
    </row>
    <row r="60" spans="1:48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  <c r="AI60" s="13" t="s">
        <v>78</v>
      </c>
      <c r="AJ60" s="13" t="s">
        <v>78</v>
      </c>
      <c r="AK60" s="13" t="s">
        <v>78</v>
      </c>
      <c r="AL60" s="13" t="s">
        <v>78</v>
      </c>
      <c r="AM60" s="13" t="s">
        <v>78</v>
      </c>
      <c r="AN60" s="13" t="s">
        <v>78</v>
      </c>
      <c r="AO60" s="13" t="s">
        <v>78</v>
      </c>
      <c r="AP60" s="13" t="s">
        <v>78</v>
      </c>
      <c r="AQ60" s="13" t="s">
        <v>78</v>
      </c>
      <c r="AR60" s="13" t="s">
        <v>78</v>
      </c>
      <c r="AS60" s="13" t="s">
        <v>78</v>
      </c>
      <c r="AT60" s="13" t="s">
        <v>78</v>
      </c>
      <c r="AU60" s="13" t="s">
        <v>78</v>
      </c>
      <c r="AV60" s="13" t="s">
        <v>78</v>
      </c>
    </row>
    <row r="61" spans="1:48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  <c r="AI61" s="13" t="s">
        <v>78</v>
      </c>
      <c r="AJ61" s="13" t="s">
        <v>78</v>
      </c>
      <c r="AK61" s="13" t="s">
        <v>78</v>
      </c>
      <c r="AL61" s="13" t="s">
        <v>78</v>
      </c>
      <c r="AM61" s="13" t="s">
        <v>78</v>
      </c>
      <c r="AN61" s="13" t="s">
        <v>78</v>
      </c>
      <c r="AO61" s="13" t="s">
        <v>78</v>
      </c>
      <c r="AP61" s="13" t="s">
        <v>78</v>
      </c>
      <c r="AQ61" s="13" t="s">
        <v>78</v>
      </c>
      <c r="AR61" s="13" t="s">
        <v>78</v>
      </c>
      <c r="AS61" s="13" t="s">
        <v>78</v>
      </c>
      <c r="AT61" s="13" t="s">
        <v>78</v>
      </c>
      <c r="AU61" s="13" t="s">
        <v>78</v>
      </c>
      <c r="AV61" s="13" t="s">
        <v>78</v>
      </c>
    </row>
    <row r="62" spans="1:48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3" t="s">
        <v>78</v>
      </c>
      <c r="AF62" s="13" t="s">
        <v>78</v>
      </c>
      <c r="AG62" s="13" t="s">
        <v>78</v>
      </c>
      <c r="AH62" s="13" t="s">
        <v>78</v>
      </c>
      <c r="AI62" s="13" t="s">
        <v>78</v>
      </c>
      <c r="AJ62" s="13" t="s">
        <v>78</v>
      </c>
      <c r="AK62" s="13" t="s">
        <v>78</v>
      </c>
      <c r="AL62" s="13" t="s">
        <v>78</v>
      </c>
      <c r="AM62" s="13" t="s">
        <v>78</v>
      </c>
      <c r="AN62" s="13" t="s">
        <v>78</v>
      </c>
      <c r="AO62" s="13" t="s">
        <v>78</v>
      </c>
      <c r="AP62" s="13" t="s">
        <v>78</v>
      </c>
      <c r="AQ62" s="13" t="s">
        <v>78</v>
      </c>
      <c r="AR62" s="13" t="s">
        <v>78</v>
      </c>
      <c r="AS62" s="13" t="s">
        <v>78</v>
      </c>
      <c r="AT62" s="13" t="s">
        <v>78</v>
      </c>
      <c r="AU62" s="13" t="s">
        <v>78</v>
      </c>
      <c r="AV62" s="13" t="s">
        <v>78</v>
      </c>
    </row>
    <row r="63" spans="1:48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3" t="s">
        <v>78</v>
      </c>
      <c r="AF63" s="13" t="s">
        <v>78</v>
      </c>
      <c r="AG63" s="13" t="s">
        <v>78</v>
      </c>
      <c r="AH63" s="13" t="s">
        <v>78</v>
      </c>
      <c r="AI63" s="13" t="s">
        <v>78</v>
      </c>
      <c r="AJ63" s="13" t="s">
        <v>78</v>
      </c>
      <c r="AK63" s="13" t="s">
        <v>78</v>
      </c>
      <c r="AL63" s="13" t="s">
        <v>78</v>
      </c>
      <c r="AM63" s="13" t="s">
        <v>78</v>
      </c>
      <c r="AN63" s="13" t="s">
        <v>78</v>
      </c>
      <c r="AO63" s="13" t="s">
        <v>78</v>
      </c>
      <c r="AP63" s="13" t="s">
        <v>78</v>
      </c>
      <c r="AQ63" s="13" t="s">
        <v>78</v>
      </c>
      <c r="AR63" s="13" t="s">
        <v>78</v>
      </c>
      <c r="AS63" s="13" t="s">
        <v>78</v>
      </c>
      <c r="AT63" s="13" t="s">
        <v>78</v>
      </c>
      <c r="AU63" s="13" t="s">
        <v>78</v>
      </c>
      <c r="AV63" s="13" t="s">
        <v>78</v>
      </c>
    </row>
    <row r="64" spans="1:48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  <c r="AI64" s="13" t="s">
        <v>78</v>
      </c>
      <c r="AJ64" s="13" t="s">
        <v>78</v>
      </c>
      <c r="AK64" s="13" t="s">
        <v>78</v>
      </c>
      <c r="AL64" s="13" t="s">
        <v>78</v>
      </c>
      <c r="AM64" s="13" t="s">
        <v>78</v>
      </c>
      <c r="AN64" s="13" t="s">
        <v>78</v>
      </c>
      <c r="AO64" s="13" t="s">
        <v>78</v>
      </c>
      <c r="AP64" s="13" t="s">
        <v>78</v>
      </c>
      <c r="AQ64" s="13" t="s">
        <v>78</v>
      </c>
      <c r="AR64" s="13" t="s">
        <v>78</v>
      </c>
      <c r="AS64" s="13" t="s">
        <v>78</v>
      </c>
      <c r="AT64" s="13" t="s">
        <v>78</v>
      </c>
      <c r="AU64" s="13" t="s">
        <v>78</v>
      </c>
      <c r="AV64" s="13" t="s">
        <v>78</v>
      </c>
    </row>
    <row r="65" spans="1:48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  <c r="AI65" s="13" t="s">
        <v>78</v>
      </c>
      <c r="AJ65" s="13" t="s">
        <v>78</v>
      </c>
      <c r="AK65" s="13" t="s">
        <v>78</v>
      </c>
      <c r="AL65" s="13" t="s">
        <v>78</v>
      </c>
      <c r="AM65" s="13" t="s">
        <v>78</v>
      </c>
      <c r="AN65" s="13" t="s">
        <v>78</v>
      </c>
      <c r="AO65" s="13" t="s">
        <v>78</v>
      </c>
      <c r="AP65" s="13" t="s">
        <v>78</v>
      </c>
      <c r="AQ65" s="13" t="s">
        <v>78</v>
      </c>
      <c r="AR65" s="13" t="s">
        <v>78</v>
      </c>
      <c r="AS65" s="13" t="s">
        <v>78</v>
      </c>
      <c r="AT65" s="13" t="s">
        <v>78</v>
      </c>
      <c r="AU65" s="13" t="s">
        <v>78</v>
      </c>
      <c r="AV65" s="13" t="s">
        <v>78</v>
      </c>
    </row>
    <row r="66" spans="1:48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SUM(J66:AV66)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  <c r="AI66" s="13" t="s">
        <v>78</v>
      </c>
      <c r="AJ66" s="13" t="s">
        <v>78</v>
      </c>
      <c r="AK66" s="13" t="s">
        <v>78</v>
      </c>
      <c r="AL66" s="13" t="s">
        <v>78</v>
      </c>
      <c r="AM66" s="13" t="s">
        <v>78</v>
      </c>
      <c r="AN66" s="13" t="s">
        <v>78</v>
      </c>
      <c r="AO66" s="13" t="s">
        <v>78</v>
      </c>
      <c r="AP66" s="13" t="s">
        <v>78</v>
      </c>
      <c r="AQ66" s="13" t="s">
        <v>78</v>
      </c>
      <c r="AR66" s="13" t="s">
        <v>78</v>
      </c>
      <c r="AS66" s="13" t="s">
        <v>78</v>
      </c>
      <c r="AT66" s="13" t="s">
        <v>78</v>
      </c>
      <c r="AU66" s="13" t="s">
        <v>78</v>
      </c>
      <c r="AV66" s="13" t="s">
        <v>78</v>
      </c>
    </row>
    <row r="67" spans="1:48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34">
        <v>-100000</v>
      </c>
      <c r="AE67" s="13" t="s">
        <v>78</v>
      </c>
      <c r="AF67" s="13" t="s">
        <v>78</v>
      </c>
      <c r="AG67" s="13" t="s">
        <v>78</v>
      </c>
      <c r="AH67" s="13" t="s">
        <v>78</v>
      </c>
      <c r="AI67" s="13" t="s">
        <v>78</v>
      </c>
      <c r="AJ67" s="13" t="s">
        <v>78</v>
      </c>
      <c r="AK67" s="13" t="s">
        <v>78</v>
      </c>
      <c r="AL67" s="13" t="s">
        <v>78</v>
      </c>
      <c r="AM67" s="13" t="s">
        <v>78</v>
      </c>
      <c r="AN67" s="13" t="s">
        <v>78</v>
      </c>
      <c r="AO67" s="13" t="s">
        <v>78</v>
      </c>
      <c r="AP67" s="13" t="s">
        <v>78</v>
      </c>
      <c r="AQ67" s="13" t="s">
        <v>78</v>
      </c>
      <c r="AR67" s="13" t="s">
        <v>78</v>
      </c>
      <c r="AS67" s="13" t="s">
        <v>78</v>
      </c>
      <c r="AT67" s="13" t="s">
        <v>78</v>
      </c>
      <c r="AU67" s="13" t="s">
        <v>78</v>
      </c>
      <c r="AV67" s="13" t="s">
        <v>78</v>
      </c>
    </row>
    <row r="68" spans="1:48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7200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3" t="s">
        <v>78</v>
      </c>
      <c r="AH68" s="13" t="s">
        <v>78</v>
      </c>
      <c r="AI68" s="13" t="s">
        <v>78</v>
      </c>
      <c r="AJ68" s="13" t="s">
        <v>78</v>
      </c>
      <c r="AK68" s="13" t="s">
        <v>78</v>
      </c>
      <c r="AL68" s="13" t="s">
        <v>78</v>
      </c>
      <c r="AM68" s="13" t="s">
        <v>78</v>
      </c>
      <c r="AN68" s="34">
        <v>-42800</v>
      </c>
      <c r="AO68" s="13" t="s">
        <v>78</v>
      </c>
      <c r="AP68" s="13" t="s">
        <v>78</v>
      </c>
      <c r="AQ68" s="13" t="s">
        <v>78</v>
      </c>
      <c r="AR68" s="13" t="s">
        <v>78</v>
      </c>
      <c r="AS68" s="13" t="s">
        <v>78</v>
      </c>
      <c r="AT68" s="13" t="s">
        <v>78</v>
      </c>
      <c r="AU68" s="13" t="s">
        <v>78</v>
      </c>
      <c r="AV68" s="13" t="s">
        <v>78</v>
      </c>
    </row>
    <row r="69" spans="1:48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3" t="s">
        <v>78</v>
      </c>
      <c r="AF69" s="34">
        <v>-20000</v>
      </c>
      <c r="AG69" s="13" t="s">
        <v>78</v>
      </c>
      <c r="AH69" s="13" t="s">
        <v>78</v>
      </c>
      <c r="AI69" s="13" t="s">
        <v>78</v>
      </c>
      <c r="AJ69" s="13" t="s">
        <v>78</v>
      </c>
      <c r="AK69" s="13" t="s">
        <v>78</v>
      </c>
      <c r="AL69" s="13" t="s">
        <v>78</v>
      </c>
      <c r="AM69" s="13" t="s">
        <v>78</v>
      </c>
      <c r="AN69" s="13" t="s">
        <v>78</v>
      </c>
      <c r="AO69" s="13" t="s">
        <v>78</v>
      </c>
      <c r="AP69" s="13" t="s">
        <v>78</v>
      </c>
      <c r="AQ69" s="13" t="s">
        <v>78</v>
      </c>
      <c r="AR69" s="13" t="s">
        <v>78</v>
      </c>
      <c r="AS69" s="13" t="s">
        <v>78</v>
      </c>
      <c r="AT69" s="13" t="s">
        <v>78</v>
      </c>
      <c r="AU69" s="13" t="s">
        <v>78</v>
      </c>
      <c r="AV69" s="13" t="s">
        <v>78</v>
      </c>
    </row>
    <row r="70" spans="1:48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3" t="s">
        <v>78</v>
      </c>
      <c r="AF70" s="13" t="s">
        <v>78</v>
      </c>
      <c r="AG70" s="13" t="s">
        <v>78</v>
      </c>
      <c r="AH70" s="13" t="s">
        <v>78</v>
      </c>
      <c r="AI70" s="13" t="s">
        <v>78</v>
      </c>
      <c r="AJ70" s="13" t="s">
        <v>78</v>
      </c>
      <c r="AK70" s="13" t="s">
        <v>78</v>
      </c>
      <c r="AL70" s="13" t="s">
        <v>78</v>
      </c>
      <c r="AM70" s="13" t="s">
        <v>78</v>
      </c>
      <c r="AN70" s="13" t="s">
        <v>78</v>
      </c>
      <c r="AO70" s="13" t="s">
        <v>78</v>
      </c>
      <c r="AP70" s="13" t="s">
        <v>78</v>
      </c>
      <c r="AQ70" s="13" t="s">
        <v>78</v>
      </c>
      <c r="AR70" s="13" t="s">
        <v>78</v>
      </c>
      <c r="AS70" s="13" t="s">
        <v>78</v>
      </c>
      <c r="AT70" s="13" t="s">
        <v>78</v>
      </c>
      <c r="AU70" s="13" t="s">
        <v>78</v>
      </c>
      <c r="AV70" s="13" t="s">
        <v>78</v>
      </c>
    </row>
    <row r="71" spans="1:48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3" t="s">
        <v>78</v>
      </c>
      <c r="AF71" s="13" t="s">
        <v>78</v>
      </c>
      <c r="AG71" s="13" t="s">
        <v>78</v>
      </c>
      <c r="AH71" s="13" t="s">
        <v>78</v>
      </c>
      <c r="AI71" s="13" t="s">
        <v>78</v>
      </c>
      <c r="AJ71" s="13" t="s">
        <v>78</v>
      </c>
      <c r="AK71" s="13" t="s">
        <v>78</v>
      </c>
      <c r="AL71" s="13" t="s">
        <v>78</v>
      </c>
      <c r="AM71" s="13" t="s">
        <v>78</v>
      </c>
      <c r="AN71" s="13" t="s">
        <v>78</v>
      </c>
      <c r="AO71" s="13" t="s">
        <v>78</v>
      </c>
      <c r="AP71" s="13" t="s">
        <v>78</v>
      </c>
      <c r="AQ71" s="13" t="s">
        <v>78</v>
      </c>
      <c r="AR71" s="13" t="s">
        <v>78</v>
      </c>
      <c r="AS71" s="13" t="s">
        <v>78</v>
      </c>
      <c r="AT71" s="13" t="s">
        <v>78</v>
      </c>
      <c r="AU71" s="13" t="s">
        <v>78</v>
      </c>
      <c r="AV71" s="13" t="s">
        <v>78</v>
      </c>
    </row>
    <row r="72" spans="1:48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3" t="s">
        <v>78</v>
      </c>
      <c r="AF72" s="13" t="s">
        <v>78</v>
      </c>
      <c r="AG72" s="13" t="s">
        <v>78</v>
      </c>
      <c r="AH72" s="13" t="s">
        <v>78</v>
      </c>
      <c r="AI72" s="13" t="s">
        <v>78</v>
      </c>
      <c r="AJ72" s="13" t="s">
        <v>78</v>
      </c>
      <c r="AK72" s="13" t="s">
        <v>78</v>
      </c>
      <c r="AL72" s="13" t="s">
        <v>78</v>
      </c>
      <c r="AM72" s="13" t="s">
        <v>78</v>
      </c>
      <c r="AN72" s="13" t="s">
        <v>78</v>
      </c>
      <c r="AO72" s="13" t="s">
        <v>78</v>
      </c>
      <c r="AP72" s="13" t="s">
        <v>78</v>
      </c>
      <c r="AQ72" s="13" t="s">
        <v>78</v>
      </c>
      <c r="AR72" s="13" t="s">
        <v>78</v>
      </c>
      <c r="AS72" s="13" t="s">
        <v>78</v>
      </c>
      <c r="AT72" s="13" t="s">
        <v>78</v>
      </c>
      <c r="AU72" s="13" t="s">
        <v>78</v>
      </c>
      <c r="AV72" s="13" t="s">
        <v>78</v>
      </c>
    </row>
    <row r="73" spans="1:48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3" t="s">
        <v>78</v>
      </c>
      <c r="AF73" s="13" t="s">
        <v>78</v>
      </c>
      <c r="AG73" s="13" t="s">
        <v>78</v>
      </c>
      <c r="AH73" s="13" t="s">
        <v>78</v>
      </c>
      <c r="AI73" s="13" t="s">
        <v>78</v>
      </c>
      <c r="AJ73" s="13" t="s">
        <v>78</v>
      </c>
      <c r="AK73" s="13" t="s">
        <v>78</v>
      </c>
      <c r="AL73" s="13" t="s">
        <v>78</v>
      </c>
      <c r="AM73" s="13" t="s">
        <v>78</v>
      </c>
      <c r="AN73" s="13" t="s">
        <v>78</v>
      </c>
      <c r="AO73" s="13" t="s">
        <v>78</v>
      </c>
      <c r="AP73" s="13" t="s">
        <v>78</v>
      </c>
      <c r="AQ73" s="13" t="s">
        <v>78</v>
      </c>
      <c r="AR73" s="13" t="s">
        <v>78</v>
      </c>
      <c r="AS73" s="13" t="s">
        <v>78</v>
      </c>
      <c r="AT73" s="13" t="s">
        <v>78</v>
      </c>
      <c r="AU73" s="13" t="s">
        <v>78</v>
      </c>
      <c r="AV73" s="13" t="s">
        <v>78</v>
      </c>
    </row>
    <row r="74" spans="1:48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3" t="s">
        <v>78</v>
      </c>
      <c r="AF74" s="13" t="s">
        <v>78</v>
      </c>
      <c r="AG74" s="13" t="s">
        <v>78</v>
      </c>
      <c r="AH74" s="13" t="s">
        <v>78</v>
      </c>
      <c r="AI74" s="13" t="s">
        <v>78</v>
      </c>
      <c r="AJ74" s="13" t="s">
        <v>78</v>
      </c>
      <c r="AK74" s="13" t="s">
        <v>78</v>
      </c>
      <c r="AL74" s="13" t="s">
        <v>78</v>
      </c>
      <c r="AM74" s="13" t="s">
        <v>78</v>
      </c>
      <c r="AN74" s="13" t="s">
        <v>78</v>
      </c>
      <c r="AO74" s="13" t="s">
        <v>78</v>
      </c>
      <c r="AP74" s="13" t="s">
        <v>78</v>
      </c>
      <c r="AQ74" s="13" t="s">
        <v>78</v>
      </c>
      <c r="AR74" s="13" t="s">
        <v>78</v>
      </c>
      <c r="AS74" s="13" t="s">
        <v>78</v>
      </c>
      <c r="AT74" s="13" t="s">
        <v>78</v>
      </c>
      <c r="AU74" s="13" t="s">
        <v>78</v>
      </c>
      <c r="AV74" s="13" t="s">
        <v>78</v>
      </c>
    </row>
    <row r="75" spans="1:48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3" t="s">
        <v>78</v>
      </c>
      <c r="AF75" s="13" t="s">
        <v>78</v>
      </c>
      <c r="AG75" s="13" t="s">
        <v>78</v>
      </c>
      <c r="AH75" s="13" t="s">
        <v>78</v>
      </c>
      <c r="AI75" s="13" t="s">
        <v>78</v>
      </c>
      <c r="AJ75" s="13" t="s">
        <v>78</v>
      </c>
      <c r="AK75" s="13" t="s">
        <v>78</v>
      </c>
      <c r="AL75" s="13" t="s">
        <v>78</v>
      </c>
      <c r="AM75" s="13" t="s">
        <v>78</v>
      </c>
      <c r="AN75" s="13" t="s">
        <v>78</v>
      </c>
      <c r="AO75" s="13" t="s">
        <v>78</v>
      </c>
      <c r="AP75" s="13" t="s">
        <v>78</v>
      </c>
      <c r="AQ75" s="13" t="s">
        <v>78</v>
      </c>
      <c r="AR75" s="13" t="s">
        <v>78</v>
      </c>
      <c r="AS75" s="13" t="s">
        <v>78</v>
      </c>
      <c r="AT75" s="13" t="s">
        <v>78</v>
      </c>
      <c r="AU75" s="13" t="s">
        <v>78</v>
      </c>
      <c r="AV75" s="13" t="s">
        <v>78</v>
      </c>
    </row>
    <row r="76" spans="1:48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3" t="s">
        <v>78</v>
      </c>
      <c r="AF76" s="13" t="s">
        <v>78</v>
      </c>
      <c r="AG76" s="13" t="s">
        <v>78</v>
      </c>
      <c r="AH76" s="13" t="s">
        <v>78</v>
      </c>
      <c r="AI76" s="13" t="s">
        <v>78</v>
      </c>
      <c r="AJ76" s="13" t="s">
        <v>78</v>
      </c>
      <c r="AK76" s="13" t="s">
        <v>78</v>
      </c>
      <c r="AL76" s="13" t="s">
        <v>78</v>
      </c>
      <c r="AM76" s="13" t="s">
        <v>78</v>
      </c>
      <c r="AN76" s="13" t="s">
        <v>78</v>
      </c>
      <c r="AO76" s="13" t="s">
        <v>78</v>
      </c>
      <c r="AP76" s="13" t="s">
        <v>78</v>
      </c>
      <c r="AQ76" s="13" t="s">
        <v>78</v>
      </c>
      <c r="AR76" s="13" t="s">
        <v>78</v>
      </c>
      <c r="AS76" s="13" t="s">
        <v>78</v>
      </c>
      <c r="AT76" s="13" t="s">
        <v>78</v>
      </c>
      <c r="AU76" s="13" t="s">
        <v>78</v>
      </c>
      <c r="AV76" s="13" t="s">
        <v>78</v>
      </c>
    </row>
    <row r="77" spans="1:48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38000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3" t="s">
        <v>78</v>
      </c>
      <c r="AF77" s="13" t="s">
        <v>78</v>
      </c>
      <c r="AG77" s="13" t="s">
        <v>78</v>
      </c>
      <c r="AH77" s="13" t="s">
        <v>78</v>
      </c>
      <c r="AI77" s="13" t="s">
        <v>78</v>
      </c>
      <c r="AJ77" s="13" t="s">
        <v>78</v>
      </c>
      <c r="AK77" s="13" t="s">
        <v>78</v>
      </c>
      <c r="AL77" s="13" t="s">
        <v>78</v>
      </c>
      <c r="AM77" s="13" t="s">
        <v>78</v>
      </c>
      <c r="AN77" s="13" t="s">
        <v>78</v>
      </c>
      <c r="AO77" s="13" t="s">
        <v>78</v>
      </c>
      <c r="AP77" s="13" t="s">
        <v>78</v>
      </c>
      <c r="AQ77" s="13" t="s">
        <v>78</v>
      </c>
      <c r="AR77" s="13" t="s">
        <v>78</v>
      </c>
      <c r="AS77" s="13" t="s">
        <v>78</v>
      </c>
      <c r="AT77" s="13" t="s">
        <v>78</v>
      </c>
      <c r="AU77" s="34">
        <v>-22000</v>
      </c>
      <c r="AV77" s="13" t="s">
        <v>78</v>
      </c>
    </row>
    <row r="78" spans="1:48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3" t="s">
        <v>78</v>
      </c>
      <c r="AF78" s="13" t="s">
        <v>78</v>
      </c>
      <c r="AG78" s="13" t="s">
        <v>78</v>
      </c>
      <c r="AH78" s="13" t="s">
        <v>78</v>
      </c>
      <c r="AI78" s="13" t="s">
        <v>78</v>
      </c>
      <c r="AJ78" s="13" t="s">
        <v>78</v>
      </c>
      <c r="AK78" s="13" t="s">
        <v>78</v>
      </c>
      <c r="AL78" s="13" t="s">
        <v>78</v>
      </c>
      <c r="AM78" s="13" t="s">
        <v>78</v>
      </c>
      <c r="AN78" s="13" t="s">
        <v>78</v>
      </c>
      <c r="AO78" s="13" t="s">
        <v>78</v>
      </c>
      <c r="AP78" s="13" t="s">
        <v>78</v>
      </c>
      <c r="AQ78" s="13" t="s">
        <v>78</v>
      </c>
      <c r="AR78" s="13" t="s">
        <v>78</v>
      </c>
      <c r="AS78" s="13" t="s">
        <v>78</v>
      </c>
      <c r="AT78" s="13" t="s">
        <v>78</v>
      </c>
      <c r="AU78" s="13" t="s">
        <v>78</v>
      </c>
      <c r="AV78" s="13" t="s">
        <v>78</v>
      </c>
    </row>
    <row r="79" spans="1:48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3" t="s">
        <v>78</v>
      </c>
      <c r="AF79" s="13" t="s">
        <v>78</v>
      </c>
      <c r="AG79" s="13" t="s">
        <v>78</v>
      </c>
      <c r="AH79" s="13" t="s">
        <v>78</v>
      </c>
      <c r="AI79" s="13" t="s">
        <v>78</v>
      </c>
      <c r="AJ79" s="13" t="s">
        <v>78</v>
      </c>
      <c r="AK79" s="13" t="s">
        <v>78</v>
      </c>
      <c r="AL79" s="13" t="s">
        <v>78</v>
      </c>
      <c r="AM79" s="13" t="s">
        <v>78</v>
      </c>
      <c r="AN79" s="13" t="s">
        <v>78</v>
      </c>
      <c r="AO79" s="13" t="s">
        <v>78</v>
      </c>
      <c r="AP79" s="13" t="s">
        <v>78</v>
      </c>
      <c r="AQ79" s="13" t="s">
        <v>78</v>
      </c>
      <c r="AR79" s="13" t="s">
        <v>78</v>
      </c>
      <c r="AS79" s="13" t="s">
        <v>78</v>
      </c>
      <c r="AT79" s="13" t="s">
        <v>78</v>
      </c>
      <c r="AU79" s="13" t="s">
        <v>78</v>
      </c>
      <c r="AV79" s="13" t="s">
        <v>78</v>
      </c>
    </row>
    <row r="80" spans="1:48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3" t="s">
        <v>78</v>
      </c>
      <c r="AF80" s="13" t="s">
        <v>78</v>
      </c>
      <c r="AG80" s="13" t="s">
        <v>78</v>
      </c>
      <c r="AH80" s="13" t="s">
        <v>78</v>
      </c>
      <c r="AI80" s="13" t="s">
        <v>78</v>
      </c>
      <c r="AJ80" s="13" t="s">
        <v>78</v>
      </c>
      <c r="AK80" s="13" t="s">
        <v>78</v>
      </c>
      <c r="AL80" s="13" t="s">
        <v>78</v>
      </c>
      <c r="AM80" s="13" t="s">
        <v>78</v>
      </c>
      <c r="AN80" s="13" t="s">
        <v>78</v>
      </c>
      <c r="AO80" s="13" t="s">
        <v>78</v>
      </c>
      <c r="AP80" s="13" t="s">
        <v>78</v>
      </c>
      <c r="AQ80" s="13" t="s">
        <v>78</v>
      </c>
      <c r="AR80" s="13" t="s">
        <v>78</v>
      </c>
      <c r="AS80" s="13" t="s">
        <v>78</v>
      </c>
      <c r="AT80" s="13" t="s">
        <v>78</v>
      </c>
      <c r="AU80" s="13" t="s">
        <v>78</v>
      </c>
      <c r="AV80" s="13" t="s">
        <v>78</v>
      </c>
    </row>
    <row r="81" spans="1:48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  <c r="AI81" s="13" t="s">
        <v>78</v>
      </c>
      <c r="AJ81" s="13" t="s">
        <v>78</v>
      </c>
      <c r="AK81" s="13" t="s">
        <v>78</v>
      </c>
      <c r="AL81" s="13" t="s">
        <v>78</v>
      </c>
      <c r="AM81" s="13" t="s">
        <v>78</v>
      </c>
      <c r="AN81" s="13" t="s">
        <v>78</v>
      </c>
      <c r="AO81" s="13" t="s">
        <v>78</v>
      </c>
      <c r="AP81" s="13" t="s">
        <v>78</v>
      </c>
      <c r="AQ81" s="13" t="s">
        <v>78</v>
      </c>
      <c r="AR81" s="13" t="s">
        <v>78</v>
      </c>
      <c r="AS81" s="13" t="s">
        <v>78</v>
      </c>
      <c r="AT81" s="13" t="s">
        <v>78</v>
      </c>
      <c r="AU81" s="13" t="s">
        <v>78</v>
      </c>
      <c r="AV81" s="13" t="s">
        <v>78</v>
      </c>
    </row>
    <row r="82" spans="1:48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  <c r="AI82" s="13" t="s">
        <v>78</v>
      </c>
      <c r="AJ82" s="13" t="s">
        <v>78</v>
      </c>
      <c r="AK82" s="13" t="s">
        <v>78</v>
      </c>
      <c r="AL82" s="13" t="s">
        <v>78</v>
      </c>
      <c r="AM82" s="13" t="s">
        <v>78</v>
      </c>
      <c r="AN82" s="13" t="s">
        <v>78</v>
      </c>
      <c r="AO82" s="13" t="s">
        <v>78</v>
      </c>
      <c r="AP82" s="13" t="s">
        <v>78</v>
      </c>
      <c r="AQ82" s="13" t="s">
        <v>78</v>
      </c>
      <c r="AR82" s="13" t="s">
        <v>78</v>
      </c>
      <c r="AS82" s="13" t="s">
        <v>78</v>
      </c>
      <c r="AT82" s="13" t="s">
        <v>78</v>
      </c>
      <c r="AU82" s="13" t="s">
        <v>78</v>
      </c>
      <c r="AV82" s="13" t="s">
        <v>78</v>
      </c>
    </row>
    <row r="83" spans="1:48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  <c r="AI83" s="13" t="s">
        <v>78</v>
      </c>
      <c r="AJ83" s="13" t="s">
        <v>78</v>
      </c>
      <c r="AK83" s="13" t="s">
        <v>78</v>
      </c>
      <c r="AL83" s="13" t="s">
        <v>78</v>
      </c>
      <c r="AM83" s="13" t="s">
        <v>78</v>
      </c>
      <c r="AN83" s="13" t="s">
        <v>78</v>
      </c>
      <c r="AO83" s="13" t="s">
        <v>78</v>
      </c>
      <c r="AP83" s="13" t="s">
        <v>78</v>
      </c>
      <c r="AQ83" s="13" t="s">
        <v>78</v>
      </c>
      <c r="AR83" s="13" t="s">
        <v>78</v>
      </c>
      <c r="AS83" s="13" t="s">
        <v>78</v>
      </c>
      <c r="AT83" s="13" t="s">
        <v>78</v>
      </c>
      <c r="AU83" s="13" t="s">
        <v>78</v>
      </c>
      <c r="AV83" s="13" t="s">
        <v>78</v>
      </c>
    </row>
    <row r="84" spans="1:48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3" t="s">
        <v>78</v>
      </c>
      <c r="AF84" s="13" t="s">
        <v>78</v>
      </c>
      <c r="AG84" s="13" t="s">
        <v>78</v>
      </c>
      <c r="AH84" s="13" t="s">
        <v>78</v>
      </c>
      <c r="AI84" s="13" t="s">
        <v>78</v>
      </c>
      <c r="AJ84" s="13" t="s">
        <v>78</v>
      </c>
      <c r="AK84" s="13" t="s">
        <v>78</v>
      </c>
      <c r="AL84" s="13" t="s">
        <v>78</v>
      </c>
      <c r="AM84" s="13" t="s">
        <v>78</v>
      </c>
      <c r="AN84" s="13" t="s">
        <v>78</v>
      </c>
      <c r="AO84" s="13" t="s">
        <v>78</v>
      </c>
      <c r="AP84" s="13" t="s">
        <v>78</v>
      </c>
      <c r="AQ84" s="13" t="s">
        <v>78</v>
      </c>
      <c r="AR84" s="13" t="s">
        <v>78</v>
      </c>
      <c r="AS84" s="13" t="s">
        <v>78</v>
      </c>
      <c r="AT84" s="13" t="s">
        <v>78</v>
      </c>
      <c r="AU84" s="13" t="s">
        <v>78</v>
      </c>
      <c r="AV84" s="13" t="s">
        <v>78</v>
      </c>
    </row>
    <row r="85" spans="1:48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4">
        <v>-71300</v>
      </c>
      <c r="AD85" s="13" t="s">
        <v>78</v>
      </c>
      <c r="AE85" s="13" t="s">
        <v>78</v>
      </c>
      <c r="AF85" s="13" t="s">
        <v>78</v>
      </c>
      <c r="AG85" s="13" t="s">
        <v>78</v>
      </c>
      <c r="AH85" s="13" t="s">
        <v>78</v>
      </c>
      <c r="AI85" s="13" t="s">
        <v>78</v>
      </c>
      <c r="AJ85" s="13" t="s">
        <v>78</v>
      </c>
      <c r="AK85" s="13" t="s">
        <v>78</v>
      </c>
      <c r="AL85" s="13" t="s">
        <v>78</v>
      </c>
      <c r="AM85" s="13" t="s">
        <v>78</v>
      </c>
      <c r="AN85" s="13" t="s">
        <v>78</v>
      </c>
      <c r="AO85" s="13" t="s">
        <v>78</v>
      </c>
      <c r="AP85" s="13" t="s">
        <v>78</v>
      </c>
      <c r="AQ85" s="13" t="s">
        <v>78</v>
      </c>
      <c r="AR85" s="13" t="s">
        <v>78</v>
      </c>
      <c r="AS85" s="13" t="s">
        <v>78</v>
      </c>
      <c r="AT85" s="13" t="s">
        <v>78</v>
      </c>
      <c r="AU85" s="13" t="s">
        <v>78</v>
      </c>
      <c r="AV85" s="13" t="s">
        <v>78</v>
      </c>
    </row>
    <row r="86" spans="1:48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114600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  <c r="AI86" s="13" t="s">
        <v>78</v>
      </c>
      <c r="AJ86" s="13" t="s">
        <v>78</v>
      </c>
      <c r="AK86" s="13" t="s">
        <v>78</v>
      </c>
      <c r="AL86" s="13" t="s">
        <v>78</v>
      </c>
      <c r="AM86" s="13" t="s">
        <v>78</v>
      </c>
      <c r="AN86" s="13" t="s">
        <v>78</v>
      </c>
      <c r="AO86" s="13" t="s">
        <v>78</v>
      </c>
      <c r="AP86" s="13" t="s">
        <v>78</v>
      </c>
      <c r="AQ86" s="34">
        <v>-5400</v>
      </c>
      <c r="AR86" s="13" t="s">
        <v>78</v>
      </c>
      <c r="AS86" s="13" t="s">
        <v>78</v>
      </c>
      <c r="AT86" s="13" t="s">
        <v>78</v>
      </c>
      <c r="AU86" s="13" t="s">
        <v>78</v>
      </c>
      <c r="AV86" s="13" t="s">
        <v>78</v>
      </c>
    </row>
    <row r="87" spans="1:48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  <c r="AI87" s="13" t="s">
        <v>78</v>
      </c>
      <c r="AJ87" s="13" t="s">
        <v>78</v>
      </c>
      <c r="AK87" s="13" t="s">
        <v>78</v>
      </c>
      <c r="AL87" s="13" t="s">
        <v>78</v>
      </c>
      <c r="AM87" s="13" t="s">
        <v>78</v>
      </c>
      <c r="AN87" s="13" t="s">
        <v>78</v>
      </c>
      <c r="AO87" s="13" t="s">
        <v>78</v>
      </c>
      <c r="AP87" s="13" t="s">
        <v>78</v>
      </c>
      <c r="AQ87" s="13" t="s">
        <v>78</v>
      </c>
      <c r="AR87" s="13" t="s">
        <v>78</v>
      </c>
      <c r="AS87" s="13" t="s">
        <v>78</v>
      </c>
      <c r="AT87" s="13" t="s">
        <v>78</v>
      </c>
      <c r="AU87" s="13" t="s">
        <v>78</v>
      </c>
      <c r="AV87" s="13" t="s">
        <v>78</v>
      </c>
    </row>
    <row r="88" spans="1:48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3" t="s">
        <v>78</v>
      </c>
      <c r="AF88" s="13" t="s">
        <v>78</v>
      </c>
      <c r="AG88" s="13" t="s">
        <v>78</v>
      </c>
      <c r="AH88" s="13" t="s">
        <v>78</v>
      </c>
      <c r="AI88" s="13" t="s">
        <v>78</v>
      </c>
      <c r="AJ88" s="13" t="s">
        <v>78</v>
      </c>
      <c r="AK88" s="13" t="s">
        <v>78</v>
      </c>
      <c r="AL88" s="13" t="s">
        <v>78</v>
      </c>
      <c r="AM88" s="13" t="s">
        <v>78</v>
      </c>
      <c r="AN88" s="13" t="s">
        <v>78</v>
      </c>
      <c r="AO88" s="13" t="s">
        <v>78</v>
      </c>
      <c r="AP88" s="13" t="s">
        <v>78</v>
      </c>
      <c r="AQ88" s="13" t="s">
        <v>78</v>
      </c>
      <c r="AR88" s="13" t="s">
        <v>78</v>
      </c>
      <c r="AS88" s="13" t="s">
        <v>78</v>
      </c>
      <c r="AT88" s="13" t="s">
        <v>78</v>
      </c>
      <c r="AU88" s="13" t="s">
        <v>78</v>
      </c>
      <c r="AV88" s="13" t="s">
        <v>78</v>
      </c>
    </row>
    <row r="89" spans="1:48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34">
        <v>-150000</v>
      </c>
      <c r="AF89" s="13" t="s">
        <v>78</v>
      </c>
      <c r="AG89" s="13" t="s">
        <v>78</v>
      </c>
      <c r="AH89" s="13" t="s">
        <v>78</v>
      </c>
      <c r="AI89" s="13" t="s">
        <v>78</v>
      </c>
      <c r="AJ89" s="13" t="s">
        <v>78</v>
      </c>
      <c r="AK89" s="13" t="s">
        <v>78</v>
      </c>
      <c r="AL89" s="13" t="s">
        <v>78</v>
      </c>
      <c r="AM89" s="13" t="s">
        <v>78</v>
      </c>
      <c r="AN89" s="13" t="s">
        <v>78</v>
      </c>
      <c r="AO89" s="13" t="s">
        <v>78</v>
      </c>
      <c r="AP89" s="13" t="s">
        <v>78</v>
      </c>
      <c r="AQ89" s="13" t="s">
        <v>78</v>
      </c>
      <c r="AR89" s="13" t="s">
        <v>78</v>
      </c>
      <c r="AS89" s="13" t="s">
        <v>78</v>
      </c>
      <c r="AT89" s="13" t="s">
        <v>78</v>
      </c>
      <c r="AU89" s="13" t="s">
        <v>78</v>
      </c>
      <c r="AV89" s="13" t="s">
        <v>78</v>
      </c>
    </row>
    <row r="90" spans="1:48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118000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3" t="s">
        <v>78</v>
      </c>
      <c r="AF90" s="13" t="s">
        <v>78</v>
      </c>
      <c r="AG90" s="13" t="s">
        <v>78</v>
      </c>
      <c r="AH90" s="13" t="s">
        <v>78</v>
      </c>
      <c r="AI90" s="13" t="s">
        <v>78</v>
      </c>
      <c r="AJ90" s="13" t="s">
        <v>78</v>
      </c>
      <c r="AK90" s="13" t="s">
        <v>78</v>
      </c>
      <c r="AL90" s="13">
        <v>18000</v>
      </c>
      <c r="AM90" s="13" t="s">
        <v>78</v>
      </c>
      <c r="AN90" s="13" t="s">
        <v>78</v>
      </c>
      <c r="AO90" s="13" t="s">
        <v>78</v>
      </c>
      <c r="AP90" s="13" t="s">
        <v>78</v>
      </c>
      <c r="AQ90" s="13" t="s">
        <v>78</v>
      </c>
      <c r="AR90" s="13" t="s">
        <v>78</v>
      </c>
      <c r="AS90" s="13" t="s">
        <v>78</v>
      </c>
      <c r="AT90" s="13" t="s">
        <v>78</v>
      </c>
      <c r="AU90" s="13" t="s">
        <v>78</v>
      </c>
      <c r="AV90" s="13" t="s">
        <v>78</v>
      </c>
    </row>
    <row r="91" spans="1:48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3" t="s">
        <v>78</v>
      </c>
      <c r="AF91" s="13" t="s">
        <v>78</v>
      </c>
      <c r="AG91" s="13" t="s">
        <v>78</v>
      </c>
      <c r="AH91" s="13" t="s">
        <v>78</v>
      </c>
      <c r="AI91" s="13" t="s">
        <v>78</v>
      </c>
      <c r="AJ91" s="13" t="s">
        <v>78</v>
      </c>
      <c r="AK91" s="13" t="s">
        <v>78</v>
      </c>
      <c r="AL91" s="13" t="s">
        <v>78</v>
      </c>
      <c r="AM91" s="13" t="s">
        <v>78</v>
      </c>
      <c r="AN91" s="13" t="s">
        <v>78</v>
      </c>
      <c r="AO91" s="13" t="s">
        <v>78</v>
      </c>
      <c r="AP91" s="13" t="s">
        <v>78</v>
      </c>
      <c r="AQ91" s="13" t="s">
        <v>78</v>
      </c>
      <c r="AR91" s="13" t="s">
        <v>78</v>
      </c>
      <c r="AS91" s="13" t="s">
        <v>78</v>
      </c>
      <c r="AT91" s="13" t="s">
        <v>78</v>
      </c>
      <c r="AU91" s="13" t="s">
        <v>78</v>
      </c>
      <c r="AV91" s="13" t="s">
        <v>78</v>
      </c>
    </row>
    <row r="92" spans="1:48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3" t="s">
        <v>78</v>
      </c>
      <c r="AF92" s="13" t="s">
        <v>78</v>
      </c>
      <c r="AG92" s="13" t="s">
        <v>78</v>
      </c>
      <c r="AH92" s="13" t="s">
        <v>78</v>
      </c>
      <c r="AI92" s="13" t="s">
        <v>78</v>
      </c>
      <c r="AJ92" s="13" t="s">
        <v>78</v>
      </c>
      <c r="AK92" s="13" t="s">
        <v>78</v>
      </c>
      <c r="AL92" s="13" t="s">
        <v>78</v>
      </c>
      <c r="AM92" s="13" t="s">
        <v>78</v>
      </c>
      <c r="AN92" s="13" t="s">
        <v>78</v>
      </c>
      <c r="AO92" s="13" t="s">
        <v>78</v>
      </c>
      <c r="AP92" s="13" t="s">
        <v>78</v>
      </c>
      <c r="AQ92" s="13" t="s">
        <v>78</v>
      </c>
      <c r="AR92" s="13" t="s">
        <v>78</v>
      </c>
      <c r="AS92" s="13" t="s">
        <v>78</v>
      </c>
      <c r="AT92" s="13" t="s">
        <v>78</v>
      </c>
      <c r="AU92" s="13" t="s">
        <v>78</v>
      </c>
      <c r="AV92" s="13" t="s">
        <v>78</v>
      </c>
    </row>
    <row r="93" spans="1:48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3" t="s">
        <v>78</v>
      </c>
      <c r="AF93" s="13" t="s">
        <v>78</v>
      </c>
      <c r="AG93" s="13" t="s">
        <v>78</v>
      </c>
      <c r="AH93" s="13" t="s">
        <v>78</v>
      </c>
      <c r="AI93" s="13" t="s">
        <v>78</v>
      </c>
      <c r="AJ93" s="13" t="s">
        <v>78</v>
      </c>
      <c r="AK93" s="13" t="s">
        <v>78</v>
      </c>
      <c r="AL93" s="13" t="s">
        <v>78</v>
      </c>
      <c r="AM93" s="13" t="s">
        <v>78</v>
      </c>
      <c r="AN93" s="13" t="s">
        <v>78</v>
      </c>
      <c r="AO93" s="13" t="s">
        <v>78</v>
      </c>
      <c r="AP93" s="13" t="s">
        <v>78</v>
      </c>
      <c r="AQ93" s="13" t="s">
        <v>78</v>
      </c>
      <c r="AR93" s="13" t="s">
        <v>78</v>
      </c>
      <c r="AS93" s="13" t="s">
        <v>78</v>
      </c>
      <c r="AT93" s="13" t="s">
        <v>78</v>
      </c>
      <c r="AU93" s="13" t="s">
        <v>78</v>
      </c>
      <c r="AV93" s="13" t="s">
        <v>78</v>
      </c>
    </row>
    <row r="94" spans="1:48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3" t="s">
        <v>78</v>
      </c>
      <c r="AF94" s="13" t="s">
        <v>78</v>
      </c>
      <c r="AG94" s="13" t="s">
        <v>78</v>
      </c>
      <c r="AH94" s="13" t="s">
        <v>78</v>
      </c>
      <c r="AI94" s="13" t="s">
        <v>78</v>
      </c>
      <c r="AJ94" s="13" t="s">
        <v>78</v>
      </c>
      <c r="AK94" s="13" t="s">
        <v>78</v>
      </c>
      <c r="AL94" s="13" t="s">
        <v>78</v>
      </c>
      <c r="AM94" s="13" t="s">
        <v>78</v>
      </c>
      <c r="AN94" s="13" t="s">
        <v>78</v>
      </c>
      <c r="AO94" s="13" t="s">
        <v>78</v>
      </c>
      <c r="AP94" s="13" t="s">
        <v>78</v>
      </c>
      <c r="AQ94" s="13" t="s">
        <v>78</v>
      </c>
      <c r="AR94" s="13" t="s">
        <v>78</v>
      </c>
      <c r="AS94" s="13" t="s">
        <v>78</v>
      </c>
      <c r="AT94" s="13" t="s">
        <v>78</v>
      </c>
      <c r="AU94" s="13" t="s">
        <v>78</v>
      </c>
      <c r="AV94" s="13" t="s">
        <v>78</v>
      </c>
    </row>
    <row r="95" spans="1:48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3" t="s">
        <v>78</v>
      </c>
      <c r="AF95" s="13" t="s">
        <v>78</v>
      </c>
      <c r="AG95" s="13" t="s">
        <v>78</v>
      </c>
      <c r="AH95" s="13" t="s">
        <v>78</v>
      </c>
      <c r="AI95" s="13" t="s">
        <v>78</v>
      </c>
      <c r="AJ95" s="13" t="s">
        <v>78</v>
      </c>
      <c r="AK95" s="13" t="s">
        <v>78</v>
      </c>
      <c r="AL95" s="13" t="s">
        <v>78</v>
      </c>
      <c r="AM95" s="13" t="s">
        <v>78</v>
      </c>
      <c r="AN95" s="13" t="s">
        <v>78</v>
      </c>
      <c r="AO95" s="13" t="s">
        <v>78</v>
      </c>
      <c r="AP95" s="13" t="s">
        <v>78</v>
      </c>
      <c r="AQ95" s="13" t="s">
        <v>78</v>
      </c>
      <c r="AR95" s="13" t="s">
        <v>78</v>
      </c>
      <c r="AS95" s="13" t="s">
        <v>78</v>
      </c>
      <c r="AT95" s="13" t="s">
        <v>78</v>
      </c>
      <c r="AU95" s="13" t="s">
        <v>78</v>
      </c>
      <c r="AV95" s="13" t="s">
        <v>78</v>
      </c>
    </row>
    <row r="96" spans="1:48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3" t="s">
        <v>78</v>
      </c>
      <c r="AF96" s="13" t="s">
        <v>78</v>
      </c>
      <c r="AG96" s="13" t="s">
        <v>78</v>
      </c>
      <c r="AH96" s="13" t="s">
        <v>78</v>
      </c>
      <c r="AI96" s="13" t="s">
        <v>78</v>
      </c>
      <c r="AJ96" s="13" t="s">
        <v>78</v>
      </c>
      <c r="AK96" s="13" t="s">
        <v>78</v>
      </c>
      <c r="AL96" s="13" t="s">
        <v>78</v>
      </c>
      <c r="AM96" s="13" t="s">
        <v>78</v>
      </c>
      <c r="AN96" s="13" t="s">
        <v>78</v>
      </c>
      <c r="AO96" s="13" t="s">
        <v>78</v>
      </c>
      <c r="AP96" s="13" t="s">
        <v>78</v>
      </c>
      <c r="AQ96" s="13" t="s">
        <v>78</v>
      </c>
      <c r="AR96" s="13" t="s">
        <v>78</v>
      </c>
      <c r="AS96" s="13" t="s">
        <v>78</v>
      </c>
      <c r="AT96" s="13" t="s">
        <v>78</v>
      </c>
      <c r="AU96" s="13" t="s">
        <v>78</v>
      </c>
      <c r="AV96" s="13" t="s">
        <v>78</v>
      </c>
    </row>
    <row r="97" spans="1:48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3" t="s">
        <v>78</v>
      </c>
      <c r="AF97" s="13" t="s">
        <v>78</v>
      </c>
      <c r="AG97" s="13" t="s">
        <v>78</v>
      </c>
      <c r="AH97" s="13" t="s">
        <v>78</v>
      </c>
      <c r="AI97" s="13" t="s">
        <v>78</v>
      </c>
      <c r="AJ97" s="13" t="s">
        <v>78</v>
      </c>
      <c r="AK97" s="13" t="s">
        <v>78</v>
      </c>
      <c r="AL97" s="13" t="s">
        <v>78</v>
      </c>
      <c r="AM97" s="13" t="s">
        <v>78</v>
      </c>
      <c r="AN97" s="13" t="s">
        <v>78</v>
      </c>
      <c r="AO97" s="13" t="s">
        <v>78</v>
      </c>
      <c r="AP97" s="13" t="s">
        <v>78</v>
      </c>
      <c r="AQ97" s="13" t="s">
        <v>78</v>
      </c>
      <c r="AR97" s="13" t="s">
        <v>78</v>
      </c>
      <c r="AS97" s="13" t="s">
        <v>78</v>
      </c>
      <c r="AT97" s="13" t="s">
        <v>78</v>
      </c>
      <c r="AU97" s="13" t="s">
        <v>78</v>
      </c>
      <c r="AV97" s="13" t="s">
        <v>78</v>
      </c>
    </row>
    <row r="98" spans="1:48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SUM(J98:AV98)</f>
        <v>110000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3" t="s">
        <v>78</v>
      </c>
      <c r="AH98" s="13" t="s">
        <v>78</v>
      </c>
      <c r="AI98" s="13" t="s">
        <v>78</v>
      </c>
      <c r="AJ98" s="13" t="s">
        <v>78</v>
      </c>
      <c r="AK98" s="13">
        <v>50000</v>
      </c>
      <c r="AL98" s="13" t="s">
        <v>78</v>
      </c>
      <c r="AM98" s="13" t="s">
        <v>78</v>
      </c>
      <c r="AN98" s="13" t="s">
        <v>78</v>
      </c>
      <c r="AO98" s="13">
        <v>25000</v>
      </c>
      <c r="AP98" s="13" t="s">
        <v>78</v>
      </c>
      <c r="AQ98" s="13" t="s">
        <v>78</v>
      </c>
      <c r="AR98" s="13" t="s">
        <v>78</v>
      </c>
      <c r="AS98" s="13" t="s">
        <v>78</v>
      </c>
      <c r="AT98" s="13" t="s">
        <v>78</v>
      </c>
      <c r="AU98" s="13" t="s">
        <v>78</v>
      </c>
      <c r="AV98" s="13" t="s">
        <v>78</v>
      </c>
    </row>
    <row r="99" spans="1:48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355000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3" t="s">
        <v>78</v>
      </c>
      <c r="AH99" s="13" t="s">
        <v>78</v>
      </c>
      <c r="AI99" s="13" t="s">
        <v>78</v>
      </c>
      <c r="AJ99" s="13" t="s">
        <v>78</v>
      </c>
      <c r="AK99" s="13">
        <v>100000</v>
      </c>
      <c r="AL99" s="13" t="s">
        <v>78</v>
      </c>
      <c r="AM99" s="13" t="s">
        <v>78</v>
      </c>
      <c r="AN99" s="13" t="s">
        <v>78</v>
      </c>
      <c r="AO99" s="13" t="s">
        <v>78</v>
      </c>
      <c r="AP99" s="13" t="s">
        <v>78</v>
      </c>
      <c r="AQ99" s="13" t="s">
        <v>78</v>
      </c>
      <c r="AR99" s="13" t="s">
        <v>78</v>
      </c>
      <c r="AS99" s="13" t="s">
        <v>78</v>
      </c>
      <c r="AT99" s="13" t="s">
        <v>78</v>
      </c>
      <c r="AU99" s="13">
        <v>105000</v>
      </c>
      <c r="AV99" s="13" t="s">
        <v>78</v>
      </c>
    </row>
    <row r="100" spans="1:48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115000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34">
        <v>-10000</v>
      </c>
      <c r="AF100" s="13" t="s">
        <v>78</v>
      </c>
      <c r="AG100" s="13" t="s">
        <v>78</v>
      </c>
      <c r="AH100" s="13" t="s">
        <v>78</v>
      </c>
      <c r="AI100" s="13" t="s">
        <v>78</v>
      </c>
      <c r="AJ100" s="13" t="s">
        <v>78</v>
      </c>
      <c r="AK100" s="13" t="s">
        <v>78</v>
      </c>
      <c r="AL100" s="13" t="s">
        <v>78</v>
      </c>
      <c r="AM100" s="13" t="s">
        <v>78</v>
      </c>
      <c r="AN100" s="13" t="s">
        <v>78</v>
      </c>
      <c r="AO100" s="13" t="s">
        <v>78</v>
      </c>
      <c r="AP100" s="13" t="s">
        <v>78</v>
      </c>
      <c r="AQ100" s="13" t="s">
        <v>78</v>
      </c>
      <c r="AR100" s="13" t="s">
        <v>78</v>
      </c>
      <c r="AS100" s="13" t="s">
        <v>78</v>
      </c>
      <c r="AT100" s="13" t="s">
        <v>78</v>
      </c>
      <c r="AU100" s="13" t="s">
        <v>78</v>
      </c>
      <c r="AV100" s="13" t="s">
        <v>78</v>
      </c>
    </row>
    <row r="101" spans="1:48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3" t="s">
        <v>78</v>
      </c>
      <c r="AH101" s="13" t="s">
        <v>78</v>
      </c>
      <c r="AI101" s="13" t="s">
        <v>78</v>
      </c>
      <c r="AJ101" s="13" t="s">
        <v>78</v>
      </c>
      <c r="AK101" s="13" t="s">
        <v>78</v>
      </c>
      <c r="AL101" s="13" t="s">
        <v>78</v>
      </c>
      <c r="AM101" s="13" t="s">
        <v>78</v>
      </c>
      <c r="AN101" s="13" t="s">
        <v>78</v>
      </c>
      <c r="AO101" s="13" t="s">
        <v>78</v>
      </c>
      <c r="AP101" s="13" t="s">
        <v>78</v>
      </c>
      <c r="AQ101" s="13" t="s">
        <v>78</v>
      </c>
      <c r="AR101" s="13" t="s">
        <v>78</v>
      </c>
      <c r="AS101" s="13" t="s">
        <v>78</v>
      </c>
      <c r="AT101" s="13" t="s">
        <v>78</v>
      </c>
      <c r="AU101" s="13" t="s">
        <v>78</v>
      </c>
      <c r="AV101" s="13" t="s">
        <v>78</v>
      </c>
    </row>
    <row r="102" spans="1:48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3" t="s">
        <v>78</v>
      </c>
      <c r="AH102" s="13" t="s">
        <v>78</v>
      </c>
      <c r="AI102" s="13" t="s">
        <v>78</v>
      </c>
      <c r="AJ102" s="13" t="s">
        <v>78</v>
      </c>
      <c r="AK102" s="13" t="s">
        <v>78</v>
      </c>
      <c r="AL102" s="13" t="s">
        <v>78</v>
      </c>
      <c r="AM102" s="13" t="s">
        <v>78</v>
      </c>
      <c r="AN102" s="13" t="s">
        <v>78</v>
      </c>
      <c r="AO102" s="13" t="s">
        <v>78</v>
      </c>
      <c r="AP102" s="13" t="s">
        <v>78</v>
      </c>
      <c r="AQ102" s="13" t="s">
        <v>78</v>
      </c>
      <c r="AR102" s="13" t="s">
        <v>78</v>
      </c>
      <c r="AS102" s="13" t="s">
        <v>78</v>
      </c>
      <c r="AT102" s="13" t="s">
        <v>78</v>
      </c>
      <c r="AU102" s="13" t="s">
        <v>78</v>
      </c>
      <c r="AV102" s="13" t="s">
        <v>78</v>
      </c>
    </row>
    <row r="103" spans="1:48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3" t="s">
        <v>78</v>
      </c>
      <c r="AH103" s="13" t="s">
        <v>78</v>
      </c>
      <c r="AI103" s="13" t="s">
        <v>78</v>
      </c>
      <c r="AJ103" s="13" t="s">
        <v>78</v>
      </c>
      <c r="AK103" s="34">
        <v>-100000</v>
      </c>
      <c r="AL103" s="13" t="s">
        <v>78</v>
      </c>
      <c r="AM103" s="13" t="s">
        <v>78</v>
      </c>
      <c r="AN103" s="13" t="s">
        <v>78</v>
      </c>
      <c r="AO103" s="13" t="s">
        <v>78</v>
      </c>
      <c r="AP103" s="13" t="s">
        <v>78</v>
      </c>
      <c r="AQ103" s="13" t="s">
        <v>78</v>
      </c>
      <c r="AR103" s="13" t="s">
        <v>78</v>
      </c>
      <c r="AS103" s="13" t="s">
        <v>78</v>
      </c>
      <c r="AT103" s="13" t="s">
        <v>78</v>
      </c>
      <c r="AU103" s="13" t="s">
        <v>78</v>
      </c>
      <c r="AV103" s="13" t="s">
        <v>78</v>
      </c>
    </row>
    <row r="104" spans="1:48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3" t="s">
        <v>78</v>
      </c>
      <c r="AH104" s="13" t="s">
        <v>78</v>
      </c>
      <c r="AI104" s="13" t="s">
        <v>78</v>
      </c>
      <c r="AJ104" s="13" t="s">
        <v>78</v>
      </c>
      <c r="AK104" s="13" t="s">
        <v>78</v>
      </c>
      <c r="AL104" s="13" t="s">
        <v>78</v>
      </c>
      <c r="AM104" s="13" t="s">
        <v>78</v>
      </c>
      <c r="AN104" s="13" t="s">
        <v>78</v>
      </c>
      <c r="AO104" s="13" t="s">
        <v>78</v>
      </c>
      <c r="AP104" s="13" t="s">
        <v>78</v>
      </c>
      <c r="AQ104" s="13" t="s">
        <v>78</v>
      </c>
      <c r="AR104" s="13" t="s">
        <v>78</v>
      </c>
      <c r="AS104" s="13" t="s">
        <v>78</v>
      </c>
      <c r="AT104" s="13" t="s">
        <v>78</v>
      </c>
      <c r="AU104" s="13" t="s">
        <v>78</v>
      </c>
      <c r="AV104" s="13" t="s">
        <v>78</v>
      </c>
    </row>
    <row r="105" spans="1:48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3" t="s">
        <v>78</v>
      </c>
      <c r="AH105" s="13" t="s">
        <v>78</v>
      </c>
      <c r="AI105" s="13" t="s">
        <v>78</v>
      </c>
      <c r="AJ105" s="13" t="s">
        <v>78</v>
      </c>
      <c r="AK105" s="13" t="s">
        <v>78</v>
      </c>
      <c r="AL105" s="13" t="s">
        <v>78</v>
      </c>
      <c r="AM105" s="13" t="s">
        <v>78</v>
      </c>
      <c r="AN105" s="13" t="s">
        <v>78</v>
      </c>
      <c r="AO105" s="13" t="s">
        <v>78</v>
      </c>
      <c r="AP105" s="13" t="s">
        <v>78</v>
      </c>
      <c r="AQ105" s="13" t="s">
        <v>78</v>
      </c>
      <c r="AR105" s="13" t="s">
        <v>78</v>
      </c>
      <c r="AS105" s="13" t="s">
        <v>78</v>
      </c>
      <c r="AT105" s="13" t="s">
        <v>78</v>
      </c>
      <c r="AU105" s="13" t="s">
        <v>78</v>
      </c>
      <c r="AV105" s="13" t="s">
        <v>78</v>
      </c>
    </row>
    <row r="106" spans="1:48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365000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  <c r="AI106" s="13" t="s">
        <v>78</v>
      </c>
      <c r="AJ106" s="13" t="s">
        <v>78</v>
      </c>
      <c r="AK106" s="13">
        <v>38000</v>
      </c>
      <c r="AL106" s="13" t="s">
        <v>78</v>
      </c>
      <c r="AM106" s="13" t="s">
        <v>78</v>
      </c>
      <c r="AN106" s="13" t="s">
        <v>78</v>
      </c>
      <c r="AO106" s="13">
        <v>65000</v>
      </c>
      <c r="AP106" s="13" t="s">
        <v>78</v>
      </c>
      <c r="AQ106" s="13" t="s">
        <v>78</v>
      </c>
      <c r="AR106" s="13" t="s">
        <v>78</v>
      </c>
      <c r="AS106" s="13" t="s">
        <v>78</v>
      </c>
      <c r="AT106" s="13" t="s">
        <v>78</v>
      </c>
      <c r="AU106" s="13">
        <v>62000</v>
      </c>
      <c r="AV106" s="13" t="s">
        <v>78</v>
      </c>
    </row>
    <row r="107" spans="1:48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114000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3" t="s">
        <v>78</v>
      </c>
      <c r="AH107" s="13" t="s">
        <v>78</v>
      </c>
      <c r="AI107" s="13" t="s">
        <v>78</v>
      </c>
      <c r="AJ107" s="13" t="s">
        <v>78</v>
      </c>
      <c r="AK107" s="34">
        <v>-88000</v>
      </c>
      <c r="AL107" s="13" t="s">
        <v>78</v>
      </c>
      <c r="AM107" s="13" t="s">
        <v>78</v>
      </c>
      <c r="AN107" s="13" t="s">
        <v>78</v>
      </c>
      <c r="AO107" s="13" t="s">
        <v>78</v>
      </c>
      <c r="AP107" s="13" t="s">
        <v>78</v>
      </c>
      <c r="AQ107" s="13" t="s">
        <v>78</v>
      </c>
      <c r="AR107" s="13" t="s">
        <v>78</v>
      </c>
      <c r="AS107" s="13" t="s">
        <v>78</v>
      </c>
      <c r="AT107" s="13">
        <v>2000</v>
      </c>
      <c r="AU107" s="13" t="s">
        <v>78</v>
      </c>
      <c r="AV107" s="13" t="s">
        <v>78</v>
      </c>
    </row>
    <row r="108" spans="1:48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  <c r="AI108" s="13" t="s">
        <v>78</v>
      </c>
      <c r="AJ108" s="13" t="s">
        <v>78</v>
      </c>
      <c r="AK108" s="13" t="s">
        <v>78</v>
      </c>
      <c r="AL108" s="13" t="s">
        <v>78</v>
      </c>
      <c r="AM108" s="13" t="s">
        <v>78</v>
      </c>
      <c r="AN108" s="13" t="s">
        <v>78</v>
      </c>
      <c r="AO108" s="13" t="s">
        <v>78</v>
      </c>
      <c r="AP108" s="13" t="s">
        <v>78</v>
      </c>
      <c r="AQ108" s="13" t="s">
        <v>78</v>
      </c>
      <c r="AR108" s="13" t="s">
        <v>78</v>
      </c>
      <c r="AS108" s="13" t="s">
        <v>78</v>
      </c>
      <c r="AT108" s="13" t="s">
        <v>78</v>
      </c>
      <c r="AU108" s="13" t="s">
        <v>78</v>
      </c>
      <c r="AV108" s="13" t="s">
        <v>78</v>
      </c>
    </row>
    <row r="109" spans="1:48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  <c r="AI109" s="13" t="s">
        <v>78</v>
      </c>
      <c r="AJ109" s="13" t="s">
        <v>78</v>
      </c>
      <c r="AK109" s="13" t="s">
        <v>78</v>
      </c>
      <c r="AL109" s="13" t="s">
        <v>78</v>
      </c>
      <c r="AM109" s="13" t="s">
        <v>78</v>
      </c>
      <c r="AN109" s="13" t="s">
        <v>78</v>
      </c>
      <c r="AO109" s="13" t="s">
        <v>78</v>
      </c>
      <c r="AP109" s="13" t="s">
        <v>78</v>
      </c>
      <c r="AQ109" s="13" t="s">
        <v>78</v>
      </c>
      <c r="AR109" s="13" t="s">
        <v>78</v>
      </c>
      <c r="AS109" s="13" t="s">
        <v>78</v>
      </c>
      <c r="AT109" s="13" t="s">
        <v>78</v>
      </c>
      <c r="AU109" s="13" t="s">
        <v>78</v>
      </c>
      <c r="AV109" s="13" t="s">
        <v>78</v>
      </c>
    </row>
    <row r="110" spans="1:48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3" t="s">
        <v>78</v>
      </c>
      <c r="AF110" s="13" t="s">
        <v>78</v>
      </c>
      <c r="AG110" s="13" t="s">
        <v>78</v>
      </c>
      <c r="AH110" s="13" t="s">
        <v>78</v>
      </c>
      <c r="AI110" s="13" t="s">
        <v>78</v>
      </c>
      <c r="AJ110" s="13" t="s">
        <v>78</v>
      </c>
      <c r="AK110" s="13" t="s">
        <v>78</v>
      </c>
      <c r="AL110" s="13" t="s">
        <v>78</v>
      </c>
      <c r="AM110" s="13" t="s">
        <v>78</v>
      </c>
      <c r="AN110" s="13" t="s">
        <v>78</v>
      </c>
      <c r="AO110" s="13" t="s">
        <v>78</v>
      </c>
      <c r="AP110" s="13" t="s">
        <v>78</v>
      </c>
      <c r="AQ110" s="13" t="s">
        <v>78</v>
      </c>
      <c r="AR110" s="13" t="s">
        <v>78</v>
      </c>
      <c r="AS110" s="13" t="s">
        <v>78</v>
      </c>
      <c r="AT110" s="13" t="s">
        <v>78</v>
      </c>
      <c r="AU110" s="13" t="s">
        <v>78</v>
      </c>
      <c r="AV110" s="13" t="s">
        <v>78</v>
      </c>
    </row>
    <row r="111" spans="1:48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  <c r="AI111" s="13" t="s">
        <v>78</v>
      </c>
      <c r="AJ111" s="13" t="s">
        <v>78</v>
      </c>
      <c r="AK111" s="13" t="s">
        <v>78</v>
      </c>
      <c r="AL111" s="13" t="s">
        <v>78</v>
      </c>
      <c r="AM111" s="13" t="s">
        <v>78</v>
      </c>
      <c r="AN111" s="13" t="s">
        <v>78</v>
      </c>
      <c r="AO111" s="13" t="s">
        <v>78</v>
      </c>
      <c r="AP111" s="13" t="s">
        <v>78</v>
      </c>
      <c r="AQ111" s="34">
        <v>-50000</v>
      </c>
      <c r="AR111" s="13" t="s">
        <v>78</v>
      </c>
      <c r="AS111" s="13" t="s">
        <v>78</v>
      </c>
      <c r="AT111" s="13" t="s">
        <v>78</v>
      </c>
      <c r="AU111" s="13" t="s">
        <v>78</v>
      </c>
      <c r="AV111" s="13" t="s">
        <v>78</v>
      </c>
    </row>
    <row r="112" spans="1:48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  <c r="AI112" s="13" t="s">
        <v>78</v>
      </c>
      <c r="AJ112" s="13" t="s">
        <v>78</v>
      </c>
      <c r="AK112" s="13" t="s">
        <v>78</v>
      </c>
      <c r="AL112" s="13" t="s">
        <v>78</v>
      </c>
      <c r="AM112" s="13" t="s">
        <v>78</v>
      </c>
      <c r="AN112" s="13" t="s">
        <v>78</v>
      </c>
      <c r="AO112" s="13" t="s">
        <v>78</v>
      </c>
      <c r="AP112" s="13" t="s">
        <v>78</v>
      </c>
      <c r="AQ112" s="13" t="s">
        <v>78</v>
      </c>
      <c r="AR112" s="13" t="s">
        <v>78</v>
      </c>
      <c r="AS112" s="13" t="s">
        <v>78</v>
      </c>
      <c r="AT112" s="13" t="s">
        <v>78</v>
      </c>
      <c r="AU112" s="13" t="s">
        <v>78</v>
      </c>
      <c r="AV112" s="13" t="s">
        <v>78</v>
      </c>
    </row>
    <row r="113" spans="1:48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23000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3" t="s">
        <v>78</v>
      </c>
      <c r="AF113" s="13" t="s">
        <v>78</v>
      </c>
      <c r="AG113" s="13" t="s">
        <v>78</v>
      </c>
      <c r="AH113" s="13" t="s">
        <v>78</v>
      </c>
      <c r="AI113" s="13" t="s">
        <v>78</v>
      </c>
      <c r="AJ113" s="13" t="s">
        <v>78</v>
      </c>
      <c r="AK113" s="13" t="s">
        <v>78</v>
      </c>
      <c r="AL113" s="13" t="s">
        <v>78</v>
      </c>
      <c r="AM113" s="13" t="s">
        <v>78</v>
      </c>
      <c r="AN113" s="13" t="s">
        <v>78</v>
      </c>
      <c r="AO113" s="13" t="s">
        <v>78</v>
      </c>
      <c r="AP113" s="13" t="s">
        <v>78</v>
      </c>
      <c r="AQ113" s="13" t="s">
        <v>78</v>
      </c>
      <c r="AR113" s="13" t="s">
        <v>78</v>
      </c>
      <c r="AS113" s="13" t="s">
        <v>78</v>
      </c>
      <c r="AT113" s="34">
        <v>-2000</v>
      </c>
      <c r="AU113" s="13" t="s">
        <v>78</v>
      </c>
      <c r="AV113" s="13" t="s">
        <v>78</v>
      </c>
    </row>
    <row r="114" spans="1:48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14220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  <c r="AI114" s="13" t="s">
        <v>78</v>
      </c>
      <c r="AJ114" s="13" t="s">
        <v>78</v>
      </c>
      <c r="AK114" s="13" t="s">
        <v>78</v>
      </c>
      <c r="AL114" s="13" t="s">
        <v>78</v>
      </c>
      <c r="AM114" s="13" t="s">
        <v>78</v>
      </c>
      <c r="AN114" s="13" t="s">
        <v>78</v>
      </c>
      <c r="AO114" s="13" t="s">
        <v>78</v>
      </c>
      <c r="AP114" s="13" t="s">
        <v>78</v>
      </c>
      <c r="AQ114" s="13" t="s">
        <v>78</v>
      </c>
      <c r="AR114" s="13" t="s">
        <v>78</v>
      </c>
      <c r="AS114" s="13" t="s">
        <v>78</v>
      </c>
      <c r="AT114" s="34">
        <v>-25780</v>
      </c>
      <c r="AU114" s="13" t="s">
        <v>78</v>
      </c>
      <c r="AV114" s="13" t="s">
        <v>78</v>
      </c>
    </row>
    <row r="115" spans="1:48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47500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3" t="s">
        <v>78</v>
      </c>
      <c r="AF115" s="13" t="s">
        <v>78</v>
      </c>
      <c r="AG115" s="13" t="s">
        <v>78</v>
      </c>
      <c r="AH115" s="13" t="s">
        <v>78</v>
      </c>
      <c r="AI115" s="13" t="s">
        <v>78</v>
      </c>
      <c r="AJ115" s="34">
        <v>-2500</v>
      </c>
      <c r="AK115" s="13" t="s">
        <v>78</v>
      </c>
      <c r="AL115" s="13" t="s">
        <v>78</v>
      </c>
      <c r="AM115" s="13" t="s">
        <v>78</v>
      </c>
      <c r="AN115" s="13" t="s">
        <v>78</v>
      </c>
      <c r="AO115" s="13" t="s">
        <v>78</v>
      </c>
      <c r="AP115" s="13" t="s">
        <v>78</v>
      </c>
      <c r="AQ115" s="13" t="s">
        <v>78</v>
      </c>
      <c r="AR115" s="13" t="s">
        <v>78</v>
      </c>
      <c r="AS115" s="13" t="s">
        <v>78</v>
      </c>
      <c r="AT115" s="13" t="s">
        <v>78</v>
      </c>
      <c r="AU115" s="13" t="s">
        <v>78</v>
      </c>
      <c r="AV115" s="13" t="s">
        <v>78</v>
      </c>
    </row>
    <row r="116" spans="1:48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3" t="s">
        <v>78</v>
      </c>
      <c r="AF116" s="13" t="s">
        <v>78</v>
      </c>
      <c r="AG116" s="13" t="s">
        <v>78</v>
      </c>
      <c r="AH116" s="13" t="s">
        <v>78</v>
      </c>
      <c r="AI116" s="13" t="s">
        <v>78</v>
      </c>
      <c r="AJ116" s="13" t="s">
        <v>78</v>
      </c>
      <c r="AK116" s="13" t="s">
        <v>78</v>
      </c>
      <c r="AL116" s="13" t="s">
        <v>78</v>
      </c>
      <c r="AM116" s="13" t="s">
        <v>78</v>
      </c>
      <c r="AN116" s="13" t="s">
        <v>78</v>
      </c>
      <c r="AO116" s="13" t="s">
        <v>78</v>
      </c>
      <c r="AP116" s="13" t="s">
        <v>78</v>
      </c>
      <c r="AQ116" s="13" t="s">
        <v>78</v>
      </c>
      <c r="AR116" s="13" t="s">
        <v>78</v>
      </c>
      <c r="AS116" s="13" t="s">
        <v>78</v>
      </c>
      <c r="AT116" s="13" t="s">
        <v>78</v>
      </c>
      <c r="AU116" s="13" t="s">
        <v>78</v>
      </c>
      <c r="AV116" s="13" t="s">
        <v>78</v>
      </c>
    </row>
    <row r="117" spans="1:48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61" si="4">SUM(J117:AV117)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3" t="s">
        <v>78</v>
      </c>
      <c r="AF117" s="13" t="s">
        <v>78</v>
      </c>
      <c r="AG117" s="13" t="s">
        <v>78</v>
      </c>
      <c r="AH117" s="13" t="s">
        <v>78</v>
      </c>
      <c r="AI117" s="13" t="s">
        <v>78</v>
      </c>
      <c r="AJ117" s="13" t="s">
        <v>78</v>
      </c>
      <c r="AK117" s="13" t="s">
        <v>78</v>
      </c>
      <c r="AL117" s="13" t="s">
        <v>78</v>
      </c>
      <c r="AM117" s="13" t="s">
        <v>78</v>
      </c>
      <c r="AN117" s="13" t="s">
        <v>78</v>
      </c>
      <c r="AO117" s="13" t="s">
        <v>78</v>
      </c>
      <c r="AP117" s="13" t="s">
        <v>78</v>
      </c>
      <c r="AQ117" s="13" t="s">
        <v>78</v>
      </c>
      <c r="AR117" s="13" t="s">
        <v>78</v>
      </c>
      <c r="AS117" s="13" t="s">
        <v>78</v>
      </c>
      <c r="AT117" s="13" t="s">
        <v>78</v>
      </c>
      <c r="AU117" s="13" t="s">
        <v>78</v>
      </c>
      <c r="AV117" s="13" t="s">
        <v>78</v>
      </c>
    </row>
    <row r="118" spans="1:48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3" t="s">
        <v>78</v>
      </c>
      <c r="AH118" s="13" t="s">
        <v>78</v>
      </c>
      <c r="AI118" s="13" t="s">
        <v>78</v>
      </c>
      <c r="AJ118" s="13" t="s">
        <v>78</v>
      </c>
      <c r="AK118" s="13" t="s">
        <v>78</v>
      </c>
      <c r="AL118" s="13" t="s">
        <v>78</v>
      </c>
      <c r="AM118" s="13" t="s">
        <v>78</v>
      </c>
      <c r="AN118" s="13" t="s">
        <v>78</v>
      </c>
      <c r="AO118" s="13" t="s">
        <v>78</v>
      </c>
      <c r="AP118" s="13" t="s">
        <v>78</v>
      </c>
      <c r="AQ118" s="13" t="s">
        <v>78</v>
      </c>
      <c r="AR118" s="13" t="s">
        <v>78</v>
      </c>
      <c r="AS118" s="13" t="s">
        <v>78</v>
      </c>
      <c r="AT118" s="13" t="s">
        <v>78</v>
      </c>
      <c r="AU118" s="13" t="s">
        <v>78</v>
      </c>
      <c r="AV118" s="13" t="s">
        <v>78</v>
      </c>
    </row>
    <row r="119" spans="1:48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3" t="s">
        <v>78</v>
      </c>
      <c r="AH119" s="13" t="s">
        <v>78</v>
      </c>
      <c r="AI119" s="13" t="s">
        <v>78</v>
      </c>
      <c r="AJ119" s="13" t="s">
        <v>78</v>
      </c>
      <c r="AK119" s="13" t="s">
        <v>78</v>
      </c>
      <c r="AL119" s="13" t="s">
        <v>78</v>
      </c>
      <c r="AM119" s="13" t="s">
        <v>78</v>
      </c>
      <c r="AN119" s="13" t="s">
        <v>78</v>
      </c>
      <c r="AO119" s="13" t="s">
        <v>78</v>
      </c>
      <c r="AP119" s="13" t="s">
        <v>78</v>
      </c>
      <c r="AQ119" s="13" t="s">
        <v>78</v>
      </c>
      <c r="AR119" s="13" t="s">
        <v>78</v>
      </c>
      <c r="AS119" s="13" t="s">
        <v>78</v>
      </c>
      <c r="AT119" s="13" t="s">
        <v>78</v>
      </c>
      <c r="AU119" s="13" t="s">
        <v>78</v>
      </c>
      <c r="AV119" s="13" t="s">
        <v>78</v>
      </c>
    </row>
    <row r="120" spans="1:48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3" t="s">
        <v>78</v>
      </c>
      <c r="AF120" s="13" t="s">
        <v>78</v>
      </c>
      <c r="AG120" s="13" t="s">
        <v>78</v>
      </c>
      <c r="AH120" s="13" t="s">
        <v>78</v>
      </c>
      <c r="AI120" s="13" t="s">
        <v>78</v>
      </c>
      <c r="AJ120" s="13" t="s">
        <v>78</v>
      </c>
      <c r="AK120" s="13" t="s">
        <v>78</v>
      </c>
      <c r="AL120" s="13" t="s">
        <v>78</v>
      </c>
      <c r="AM120" s="13" t="s">
        <v>78</v>
      </c>
      <c r="AN120" s="13" t="s">
        <v>78</v>
      </c>
      <c r="AO120" s="13" t="s">
        <v>78</v>
      </c>
      <c r="AP120" s="13" t="s">
        <v>78</v>
      </c>
      <c r="AQ120" s="13" t="s">
        <v>78</v>
      </c>
      <c r="AR120" s="13" t="s">
        <v>78</v>
      </c>
      <c r="AS120" s="13" t="s">
        <v>78</v>
      </c>
      <c r="AT120" s="13" t="s">
        <v>78</v>
      </c>
      <c r="AU120" s="13" t="s">
        <v>78</v>
      </c>
      <c r="AV120" s="13" t="s">
        <v>78</v>
      </c>
    </row>
    <row r="121" spans="1:48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65000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3" t="s">
        <v>78</v>
      </c>
      <c r="AF121" s="13" t="s">
        <v>78</v>
      </c>
      <c r="AG121" s="13" t="s">
        <v>78</v>
      </c>
      <c r="AH121" s="13" t="s">
        <v>78</v>
      </c>
      <c r="AI121" s="13" t="s">
        <v>78</v>
      </c>
      <c r="AJ121" s="13" t="s">
        <v>78</v>
      </c>
      <c r="AK121" s="13" t="s">
        <v>78</v>
      </c>
      <c r="AL121" s="13" t="s">
        <v>78</v>
      </c>
      <c r="AM121" s="13" t="s">
        <v>78</v>
      </c>
      <c r="AN121" s="13" t="s">
        <v>78</v>
      </c>
      <c r="AO121" s="13" t="s">
        <v>78</v>
      </c>
      <c r="AP121" s="13" t="s">
        <v>78</v>
      </c>
      <c r="AQ121" s="13">
        <v>30000</v>
      </c>
      <c r="AR121" s="13" t="s">
        <v>78</v>
      </c>
      <c r="AS121" s="13" t="s">
        <v>78</v>
      </c>
      <c r="AT121" s="13" t="s">
        <v>78</v>
      </c>
      <c r="AU121" s="13" t="s">
        <v>78</v>
      </c>
      <c r="AV121" s="13" t="s">
        <v>78</v>
      </c>
    </row>
    <row r="122" spans="1:48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60" si="5">SUM(J122:AV122)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3" t="s">
        <v>78</v>
      </c>
      <c r="AF122" s="13" t="s">
        <v>78</v>
      </c>
      <c r="AG122" s="13" t="s">
        <v>78</v>
      </c>
      <c r="AH122" s="13" t="s">
        <v>78</v>
      </c>
      <c r="AI122" s="13" t="s">
        <v>78</v>
      </c>
      <c r="AJ122" s="13" t="s">
        <v>78</v>
      </c>
      <c r="AK122" s="13" t="s">
        <v>78</v>
      </c>
      <c r="AL122" s="13" t="s">
        <v>78</v>
      </c>
      <c r="AM122" s="13" t="s">
        <v>78</v>
      </c>
      <c r="AN122" s="13" t="s">
        <v>78</v>
      </c>
      <c r="AO122" s="13" t="s">
        <v>78</v>
      </c>
      <c r="AP122" s="13" t="s">
        <v>78</v>
      </c>
      <c r="AQ122" s="13" t="s">
        <v>78</v>
      </c>
      <c r="AR122" s="13" t="s">
        <v>78</v>
      </c>
      <c r="AS122" s="13" t="s">
        <v>78</v>
      </c>
      <c r="AT122" s="13" t="s">
        <v>78</v>
      </c>
      <c r="AU122" s="13" t="s">
        <v>78</v>
      </c>
      <c r="AV122" s="13" t="s">
        <v>78</v>
      </c>
    </row>
    <row r="123" spans="1:48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  <c r="AI123" s="13" t="s">
        <v>78</v>
      </c>
      <c r="AJ123" s="13" t="s">
        <v>78</v>
      </c>
      <c r="AK123" s="13" t="s">
        <v>78</v>
      </c>
      <c r="AL123" s="13" t="s">
        <v>78</v>
      </c>
      <c r="AM123" s="13" t="s">
        <v>78</v>
      </c>
      <c r="AN123" s="13" t="s">
        <v>78</v>
      </c>
      <c r="AO123" s="13" t="s">
        <v>78</v>
      </c>
      <c r="AP123" s="13" t="s">
        <v>78</v>
      </c>
      <c r="AQ123" s="13" t="s">
        <v>78</v>
      </c>
      <c r="AR123" s="13" t="s">
        <v>78</v>
      </c>
      <c r="AS123" s="13" t="s">
        <v>78</v>
      </c>
      <c r="AT123" s="13" t="s">
        <v>78</v>
      </c>
      <c r="AU123" s="13" t="s">
        <v>78</v>
      </c>
      <c r="AV123" s="13" t="s">
        <v>78</v>
      </c>
    </row>
    <row r="124" spans="1:48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17000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  <c r="AI124" s="13" t="s">
        <v>78</v>
      </c>
      <c r="AJ124" s="13" t="s">
        <v>78</v>
      </c>
      <c r="AK124" s="13" t="s">
        <v>78</v>
      </c>
      <c r="AL124" s="13" t="s">
        <v>78</v>
      </c>
      <c r="AM124" s="13" t="s">
        <v>78</v>
      </c>
      <c r="AN124" s="13" t="s">
        <v>78</v>
      </c>
      <c r="AO124" s="13" t="s">
        <v>78</v>
      </c>
      <c r="AP124" s="13" t="s">
        <v>78</v>
      </c>
      <c r="AQ124" s="13" t="s">
        <v>78</v>
      </c>
      <c r="AR124" s="13" t="s">
        <v>78</v>
      </c>
      <c r="AS124" s="13" t="s">
        <v>78</v>
      </c>
      <c r="AT124" s="34">
        <v>-2000</v>
      </c>
      <c r="AU124" s="13" t="s">
        <v>78</v>
      </c>
      <c r="AV124" s="13" t="s">
        <v>78</v>
      </c>
    </row>
    <row r="125" spans="1:48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41935.79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  <c r="AI125" s="13" t="s">
        <v>78</v>
      </c>
      <c r="AJ125" s="13" t="s">
        <v>78</v>
      </c>
      <c r="AK125" s="13" t="s">
        <v>78</v>
      </c>
      <c r="AL125" s="13" t="s">
        <v>78</v>
      </c>
      <c r="AM125" s="13" t="s">
        <v>78</v>
      </c>
      <c r="AN125" s="13">
        <v>36935.79</v>
      </c>
      <c r="AO125" s="13" t="s">
        <v>78</v>
      </c>
      <c r="AP125" s="13" t="s">
        <v>78</v>
      </c>
      <c r="AQ125" s="13" t="s">
        <v>78</v>
      </c>
      <c r="AR125" s="13" t="s">
        <v>78</v>
      </c>
      <c r="AS125" s="13" t="s">
        <v>78</v>
      </c>
      <c r="AT125" s="13" t="s">
        <v>78</v>
      </c>
      <c r="AU125" s="13" t="s">
        <v>78</v>
      </c>
      <c r="AV125" s="13" t="s">
        <v>78</v>
      </c>
    </row>
    <row r="126" spans="1:48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  <c r="AI126" s="13" t="s">
        <v>78</v>
      </c>
      <c r="AJ126" s="13" t="s">
        <v>78</v>
      </c>
      <c r="AK126" s="13" t="s">
        <v>78</v>
      </c>
      <c r="AL126" s="13" t="s">
        <v>78</v>
      </c>
      <c r="AM126" s="13" t="s">
        <v>78</v>
      </c>
      <c r="AN126" s="13" t="s">
        <v>78</v>
      </c>
      <c r="AO126" s="13" t="s">
        <v>78</v>
      </c>
      <c r="AP126" s="13" t="s">
        <v>78</v>
      </c>
      <c r="AQ126" s="13" t="s">
        <v>78</v>
      </c>
      <c r="AR126" s="13" t="s">
        <v>78</v>
      </c>
      <c r="AS126" s="13" t="s">
        <v>78</v>
      </c>
      <c r="AT126" s="13" t="s">
        <v>78</v>
      </c>
      <c r="AU126" s="13" t="s">
        <v>78</v>
      </c>
      <c r="AV126" s="13" t="s">
        <v>78</v>
      </c>
    </row>
    <row r="127" spans="1:48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3" t="s">
        <v>78</v>
      </c>
      <c r="AF127" s="13" t="s">
        <v>78</v>
      </c>
      <c r="AG127" s="13" t="s">
        <v>78</v>
      </c>
      <c r="AH127" s="13" t="s">
        <v>78</v>
      </c>
      <c r="AI127" s="13" t="s">
        <v>78</v>
      </c>
      <c r="AJ127" s="13" t="s">
        <v>78</v>
      </c>
      <c r="AK127" s="13" t="s">
        <v>78</v>
      </c>
      <c r="AL127" s="13" t="s">
        <v>78</v>
      </c>
      <c r="AM127" s="13" t="s">
        <v>78</v>
      </c>
      <c r="AN127" s="13" t="s">
        <v>78</v>
      </c>
      <c r="AO127" s="13" t="s">
        <v>78</v>
      </c>
      <c r="AP127" s="13" t="s">
        <v>78</v>
      </c>
      <c r="AQ127" s="13" t="s">
        <v>78</v>
      </c>
      <c r="AR127" s="13" t="s">
        <v>78</v>
      </c>
      <c r="AS127" s="13" t="s">
        <v>78</v>
      </c>
      <c r="AT127" s="13" t="s">
        <v>78</v>
      </c>
      <c r="AU127" s="13" t="s">
        <v>78</v>
      </c>
      <c r="AV127" s="13" t="s">
        <v>78</v>
      </c>
    </row>
    <row r="128" spans="1:48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3" t="s">
        <v>78</v>
      </c>
      <c r="AF128" s="13" t="s">
        <v>78</v>
      </c>
      <c r="AG128" s="13" t="s">
        <v>78</v>
      </c>
      <c r="AH128" s="13" t="s">
        <v>78</v>
      </c>
      <c r="AI128" s="13" t="s">
        <v>78</v>
      </c>
      <c r="AJ128" s="13" t="s">
        <v>78</v>
      </c>
      <c r="AK128" s="13" t="s">
        <v>78</v>
      </c>
      <c r="AL128" s="13" t="s">
        <v>78</v>
      </c>
      <c r="AM128" s="13" t="s">
        <v>78</v>
      </c>
      <c r="AN128" s="13" t="s">
        <v>78</v>
      </c>
      <c r="AO128" s="13" t="s">
        <v>78</v>
      </c>
      <c r="AP128" s="13" t="s">
        <v>78</v>
      </c>
      <c r="AQ128" s="13" t="s">
        <v>78</v>
      </c>
      <c r="AR128" s="13" t="s">
        <v>78</v>
      </c>
      <c r="AS128" s="13" t="s">
        <v>78</v>
      </c>
      <c r="AT128" s="13" t="s">
        <v>78</v>
      </c>
      <c r="AU128" s="13" t="s">
        <v>78</v>
      </c>
      <c r="AV128" s="13" t="s">
        <v>78</v>
      </c>
    </row>
    <row r="129" spans="1:48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3" t="s">
        <v>78</v>
      </c>
      <c r="AF129" s="13" t="s">
        <v>78</v>
      </c>
      <c r="AG129" s="13" t="s">
        <v>78</v>
      </c>
      <c r="AH129" s="13" t="s">
        <v>78</v>
      </c>
      <c r="AI129" s="13" t="s">
        <v>78</v>
      </c>
      <c r="AJ129" s="13" t="s">
        <v>78</v>
      </c>
      <c r="AK129" s="13" t="s">
        <v>78</v>
      </c>
      <c r="AL129" s="13" t="s">
        <v>78</v>
      </c>
      <c r="AM129" s="13" t="s">
        <v>78</v>
      </c>
      <c r="AN129" s="13" t="s">
        <v>78</v>
      </c>
      <c r="AO129" s="34">
        <v>-300000</v>
      </c>
      <c r="AP129" s="13" t="s">
        <v>78</v>
      </c>
      <c r="AQ129" s="13" t="s">
        <v>78</v>
      </c>
      <c r="AR129" s="13" t="s">
        <v>78</v>
      </c>
      <c r="AS129" s="13" t="s">
        <v>78</v>
      </c>
      <c r="AT129" s="13" t="s">
        <v>78</v>
      </c>
      <c r="AU129" s="13" t="s">
        <v>78</v>
      </c>
      <c r="AV129" s="13" t="s">
        <v>78</v>
      </c>
    </row>
    <row r="130" spans="1:48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  <c r="AI130" s="13" t="s">
        <v>78</v>
      </c>
      <c r="AJ130" s="13" t="s">
        <v>78</v>
      </c>
      <c r="AK130" s="13" t="s">
        <v>78</v>
      </c>
      <c r="AL130" s="13" t="s">
        <v>78</v>
      </c>
      <c r="AM130" s="13" t="s">
        <v>78</v>
      </c>
      <c r="AN130" s="13" t="s">
        <v>78</v>
      </c>
      <c r="AO130" s="13" t="s">
        <v>78</v>
      </c>
      <c r="AP130" s="13" t="s">
        <v>78</v>
      </c>
      <c r="AQ130" s="13" t="s">
        <v>78</v>
      </c>
      <c r="AR130" s="13" t="s">
        <v>78</v>
      </c>
      <c r="AS130" s="13" t="s">
        <v>78</v>
      </c>
      <c r="AT130" s="13" t="s">
        <v>78</v>
      </c>
      <c r="AU130" s="13" t="s">
        <v>78</v>
      </c>
      <c r="AV130" s="13" t="s">
        <v>78</v>
      </c>
    </row>
    <row r="131" spans="1:48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  <c r="AI131" s="13" t="s">
        <v>78</v>
      </c>
      <c r="AJ131" s="13" t="s">
        <v>78</v>
      </c>
      <c r="AK131" s="13" t="s">
        <v>78</v>
      </c>
      <c r="AL131" s="13" t="s">
        <v>78</v>
      </c>
      <c r="AM131" s="13" t="s">
        <v>78</v>
      </c>
      <c r="AN131" s="13" t="s">
        <v>78</v>
      </c>
      <c r="AO131" s="13" t="s">
        <v>78</v>
      </c>
      <c r="AP131" s="13" t="s">
        <v>78</v>
      </c>
      <c r="AQ131" s="13" t="s">
        <v>78</v>
      </c>
      <c r="AR131" s="13" t="s">
        <v>78</v>
      </c>
      <c r="AS131" s="13" t="s">
        <v>78</v>
      </c>
      <c r="AT131" s="13" t="s">
        <v>78</v>
      </c>
      <c r="AU131" s="13" t="s">
        <v>78</v>
      </c>
      <c r="AV131" s="13" t="s">
        <v>78</v>
      </c>
    </row>
    <row r="132" spans="1:48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  <c r="AI132" s="13" t="s">
        <v>78</v>
      </c>
      <c r="AJ132" s="13" t="s">
        <v>78</v>
      </c>
      <c r="AK132" s="13" t="s">
        <v>78</v>
      </c>
      <c r="AL132" s="13" t="s">
        <v>78</v>
      </c>
      <c r="AM132" s="13" t="s">
        <v>78</v>
      </c>
      <c r="AN132" s="13" t="s">
        <v>78</v>
      </c>
      <c r="AO132" s="13" t="s">
        <v>78</v>
      </c>
      <c r="AP132" s="13" t="s">
        <v>78</v>
      </c>
      <c r="AQ132" s="13" t="s">
        <v>78</v>
      </c>
      <c r="AR132" s="13" t="s">
        <v>78</v>
      </c>
      <c r="AS132" s="13" t="s">
        <v>78</v>
      </c>
      <c r="AT132" s="13" t="s">
        <v>78</v>
      </c>
      <c r="AU132" s="13" t="s">
        <v>78</v>
      </c>
      <c r="AV132" s="13" t="s">
        <v>78</v>
      </c>
    </row>
    <row r="133" spans="1:48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  <c r="AI133" s="13" t="s">
        <v>78</v>
      </c>
      <c r="AJ133" s="13" t="s">
        <v>78</v>
      </c>
      <c r="AK133" s="13" t="s">
        <v>78</v>
      </c>
      <c r="AL133" s="13" t="s">
        <v>78</v>
      </c>
      <c r="AM133" s="13" t="s">
        <v>78</v>
      </c>
      <c r="AN133" s="13" t="s">
        <v>78</v>
      </c>
      <c r="AO133" s="13" t="s">
        <v>78</v>
      </c>
      <c r="AP133" s="13" t="s">
        <v>78</v>
      </c>
      <c r="AQ133" s="13" t="s">
        <v>78</v>
      </c>
      <c r="AR133" s="13" t="s">
        <v>78</v>
      </c>
      <c r="AS133" s="13" t="s">
        <v>78</v>
      </c>
      <c r="AT133" s="13" t="s">
        <v>78</v>
      </c>
      <c r="AU133" s="13" t="s">
        <v>78</v>
      </c>
      <c r="AV133" s="13" t="s">
        <v>78</v>
      </c>
    </row>
    <row r="134" spans="1:48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3" t="s">
        <v>78</v>
      </c>
      <c r="AH134" s="13" t="s">
        <v>78</v>
      </c>
      <c r="AI134" s="13" t="s">
        <v>78</v>
      </c>
      <c r="AJ134" s="13" t="s">
        <v>78</v>
      </c>
      <c r="AK134" s="13" t="s">
        <v>78</v>
      </c>
      <c r="AL134" s="13" t="s">
        <v>78</v>
      </c>
      <c r="AM134" s="13" t="s">
        <v>78</v>
      </c>
      <c r="AN134" s="13" t="s">
        <v>78</v>
      </c>
      <c r="AO134" s="13" t="s">
        <v>78</v>
      </c>
      <c r="AP134" s="13" t="s">
        <v>78</v>
      </c>
      <c r="AQ134" s="13" t="s">
        <v>78</v>
      </c>
      <c r="AR134" s="13" t="s">
        <v>78</v>
      </c>
      <c r="AS134" s="13" t="s">
        <v>78</v>
      </c>
      <c r="AT134" s="13" t="s">
        <v>78</v>
      </c>
      <c r="AU134" s="13" t="s">
        <v>78</v>
      </c>
      <c r="AV134" s="13" t="s">
        <v>78</v>
      </c>
    </row>
    <row r="135" spans="1:48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3" t="s">
        <v>78</v>
      </c>
      <c r="AH135" s="13" t="s">
        <v>78</v>
      </c>
      <c r="AI135" s="13" t="s">
        <v>78</v>
      </c>
      <c r="AJ135" s="13" t="s">
        <v>78</v>
      </c>
      <c r="AK135" s="13" t="s">
        <v>78</v>
      </c>
      <c r="AL135" s="13" t="s">
        <v>78</v>
      </c>
      <c r="AM135" s="13" t="s">
        <v>78</v>
      </c>
      <c r="AN135" s="13" t="s">
        <v>78</v>
      </c>
      <c r="AO135" s="13" t="s">
        <v>78</v>
      </c>
      <c r="AP135" s="13" t="s">
        <v>78</v>
      </c>
      <c r="AQ135" s="13" t="s">
        <v>78</v>
      </c>
      <c r="AR135" s="13" t="s">
        <v>78</v>
      </c>
      <c r="AS135" s="13" t="s">
        <v>78</v>
      </c>
      <c r="AT135" s="13" t="s">
        <v>78</v>
      </c>
      <c r="AU135" s="13" t="s">
        <v>78</v>
      </c>
      <c r="AV135" s="13" t="s">
        <v>78</v>
      </c>
    </row>
    <row r="136" spans="1:48" ht="42" customHeight="1" x14ac:dyDescent="0.2">
      <c r="A136" s="24" t="s">
        <v>236</v>
      </c>
      <c r="B136" s="25" t="s">
        <v>14</v>
      </c>
      <c r="C136" s="26">
        <v>750</v>
      </c>
      <c r="D136" s="26">
        <v>75023</v>
      </c>
      <c r="E136" s="26">
        <v>6050</v>
      </c>
      <c r="F136" s="25" t="s">
        <v>28</v>
      </c>
      <c r="G136" s="4" t="s">
        <v>10</v>
      </c>
      <c r="H136" s="4" t="s">
        <v>10</v>
      </c>
      <c r="I136" s="10">
        <f t="shared" si="5"/>
        <v>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  <c r="AE136" s="13" t="s">
        <v>78</v>
      </c>
      <c r="AF136" s="13" t="s">
        <v>78</v>
      </c>
      <c r="AG136" s="13" t="s">
        <v>78</v>
      </c>
      <c r="AH136" s="13" t="s">
        <v>78</v>
      </c>
      <c r="AI136" s="13" t="s">
        <v>78</v>
      </c>
      <c r="AJ136" s="13" t="s">
        <v>78</v>
      </c>
      <c r="AK136" s="34">
        <v>-14800</v>
      </c>
      <c r="AL136" s="13" t="s">
        <v>78</v>
      </c>
      <c r="AM136" s="13" t="s">
        <v>78</v>
      </c>
      <c r="AN136" s="13" t="s">
        <v>78</v>
      </c>
      <c r="AO136" s="13" t="s">
        <v>78</v>
      </c>
      <c r="AP136" s="13" t="s">
        <v>78</v>
      </c>
      <c r="AQ136" s="13" t="s">
        <v>78</v>
      </c>
      <c r="AR136" s="13" t="s">
        <v>78</v>
      </c>
      <c r="AS136" s="13" t="s">
        <v>78</v>
      </c>
      <c r="AT136" s="13" t="s">
        <v>78</v>
      </c>
      <c r="AU136" s="13" t="s">
        <v>78</v>
      </c>
      <c r="AV136" s="13" t="s">
        <v>78</v>
      </c>
    </row>
    <row r="137" spans="1:48" ht="42" customHeight="1" x14ac:dyDescent="0.2">
      <c r="A137" s="24" t="s">
        <v>237</v>
      </c>
      <c r="B137" s="25" t="s">
        <v>14</v>
      </c>
      <c r="C137" s="26">
        <v>750</v>
      </c>
      <c r="D137" s="26">
        <v>75023</v>
      </c>
      <c r="E137" s="26">
        <v>6050</v>
      </c>
      <c r="F137" s="25" t="s">
        <v>28</v>
      </c>
      <c r="G137" s="4" t="s">
        <v>10</v>
      </c>
      <c r="H137" s="4" t="s">
        <v>10</v>
      </c>
      <c r="I137" s="10">
        <f t="shared" si="5"/>
        <v>56500</v>
      </c>
      <c r="J137" s="2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  <c r="AE137" s="13" t="s">
        <v>78</v>
      </c>
      <c r="AF137" s="13" t="s">
        <v>78</v>
      </c>
      <c r="AG137" s="13" t="s">
        <v>78</v>
      </c>
      <c r="AH137" s="13" t="s">
        <v>78</v>
      </c>
      <c r="AI137" s="13" t="s">
        <v>78</v>
      </c>
      <c r="AJ137" s="13" t="s">
        <v>78</v>
      </c>
      <c r="AK137" s="13" t="s">
        <v>78</v>
      </c>
      <c r="AL137" s="13" t="s">
        <v>78</v>
      </c>
      <c r="AM137" s="13" t="s">
        <v>78</v>
      </c>
      <c r="AN137" s="13" t="s">
        <v>78</v>
      </c>
      <c r="AO137" s="13" t="s">
        <v>78</v>
      </c>
      <c r="AP137" s="13" t="s">
        <v>78</v>
      </c>
      <c r="AQ137" s="13" t="s">
        <v>78</v>
      </c>
      <c r="AR137" s="13" t="s">
        <v>78</v>
      </c>
      <c r="AS137" s="13" t="s">
        <v>78</v>
      </c>
      <c r="AT137" s="13" t="s">
        <v>78</v>
      </c>
      <c r="AU137" s="13" t="s">
        <v>78</v>
      </c>
      <c r="AV137" s="13" t="s">
        <v>78</v>
      </c>
    </row>
    <row r="138" spans="1:48" ht="42" customHeight="1" x14ac:dyDescent="0.2">
      <c r="A138" s="24" t="s">
        <v>239</v>
      </c>
      <c r="B138" s="25" t="s">
        <v>14</v>
      </c>
      <c r="C138" s="26">
        <v>852</v>
      </c>
      <c r="D138" s="26">
        <v>85219</v>
      </c>
      <c r="E138" s="26">
        <v>6050</v>
      </c>
      <c r="F138" s="25" t="s">
        <v>73</v>
      </c>
      <c r="G138" s="4" t="s">
        <v>10</v>
      </c>
      <c r="H138" s="4" t="s">
        <v>10</v>
      </c>
      <c r="I138" s="10">
        <f t="shared" si="5"/>
        <v>160000</v>
      </c>
      <c r="J138" s="2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>
        <v>160000</v>
      </c>
      <c r="AF138" s="13" t="s">
        <v>78</v>
      </c>
      <c r="AG138" s="13" t="s">
        <v>78</v>
      </c>
      <c r="AH138" s="13" t="s">
        <v>78</v>
      </c>
      <c r="AI138" s="13" t="s">
        <v>78</v>
      </c>
      <c r="AJ138" s="13" t="s">
        <v>78</v>
      </c>
      <c r="AK138" s="13" t="s">
        <v>78</v>
      </c>
      <c r="AL138" s="13" t="s">
        <v>78</v>
      </c>
      <c r="AM138" s="13" t="s">
        <v>78</v>
      </c>
      <c r="AN138" s="13" t="s">
        <v>78</v>
      </c>
      <c r="AO138" s="13" t="s">
        <v>78</v>
      </c>
      <c r="AP138" s="13" t="s">
        <v>78</v>
      </c>
      <c r="AQ138" s="13" t="s">
        <v>78</v>
      </c>
      <c r="AR138" s="13" t="s">
        <v>78</v>
      </c>
      <c r="AS138" s="13" t="s">
        <v>78</v>
      </c>
      <c r="AT138" s="13" t="s">
        <v>78</v>
      </c>
      <c r="AU138" s="13" t="s">
        <v>78</v>
      </c>
      <c r="AV138" s="13" t="s">
        <v>78</v>
      </c>
    </row>
    <row r="139" spans="1:48" ht="42" customHeight="1" x14ac:dyDescent="0.2">
      <c r="A139" s="24" t="s">
        <v>241</v>
      </c>
      <c r="B139" s="25" t="s">
        <v>14</v>
      </c>
      <c r="C139" s="26">
        <v>801</v>
      </c>
      <c r="D139" s="26">
        <v>80104</v>
      </c>
      <c r="E139" s="26">
        <v>4270</v>
      </c>
      <c r="F139" s="25" t="s">
        <v>64</v>
      </c>
      <c r="G139" s="4" t="s">
        <v>10</v>
      </c>
      <c r="H139" s="4" t="s">
        <v>10</v>
      </c>
      <c r="I139" s="10">
        <f t="shared" si="5"/>
        <v>20000</v>
      </c>
      <c r="J139" s="23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>
        <v>20000</v>
      </c>
      <c r="AG139" s="13" t="s">
        <v>78</v>
      </c>
      <c r="AH139" s="13" t="s">
        <v>78</v>
      </c>
      <c r="AI139" s="13" t="s">
        <v>78</v>
      </c>
      <c r="AJ139" s="13" t="s">
        <v>78</v>
      </c>
      <c r="AK139" s="13" t="s">
        <v>78</v>
      </c>
      <c r="AL139" s="13" t="s">
        <v>78</v>
      </c>
      <c r="AM139" s="13" t="s">
        <v>78</v>
      </c>
      <c r="AN139" s="13" t="s">
        <v>78</v>
      </c>
      <c r="AO139" s="13" t="s">
        <v>78</v>
      </c>
      <c r="AP139" s="13" t="s">
        <v>78</v>
      </c>
      <c r="AQ139" s="13" t="s">
        <v>78</v>
      </c>
      <c r="AR139" s="13" t="s">
        <v>78</v>
      </c>
      <c r="AS139" s="13" t="s">
        <v>78</v>
      </c>
      <c r="AT139" s="13" t="s">
        <v>78</v>
      </c>
      <c r="AU139" s="13" t="s">
        <v>78</v>
      </c>
      <c r="AV139" s="13" t="s">
        <v>78</v>
      </c>
    </row>
    <row r="140" spans="1:48" ht="42" customHeight="1" x14ac:dyDescent="0.2">
      <c r="A140" s="24" t="s">
        <v>242</v>
      </c>
      <c r="B140" s="25" t="s">
        <v>14</v>
      </c>
      <c r="C140" s="26">
        <v>600</v>
      </c>
      <c r="D140" s="26">
        <v>60016</v>
      </c>
      <c r="E140" s="26">
        <v>4270</v>
      </c>
      <c r="F140" s="25" t="s">
        <v>33</v>
      </c>
      <c r="G140" s="4" t="s">
        <v>10</v>
      </c>
      <c r="H140" s="4" t="s">
        <v>10</v>
      </c>
      <c r="I140" s="10">
        <f t="shared" si="5"/>
        <v>250000</v>
      </c>
      <c r="J140" s="23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3" t="s">
        <v>78</v>
      </c>
      <c r="Q140" s="13" t="s">
        <v>78</v>
      </c>
      <c r="R140" s="13" t="s">
        <v>78</v>
      </c>
      <c r="S140" s="13" t="s">
        <v>78</v>
      </c>
      <c r="T140" s="13" t="s">
        <v>78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>
        <v>250000</v>
      </c>
      <c r="AI140" s="13" t="s">
        <v>78</v>
      </c>
      <c r="AJ140" s="13" t="s">
        <v>78</v>
      </c>
      <c r="AK140" s="13" t="s">
        <v>78</v>
      </c>
      <c r="AL140" s="13" t="s">
        <v>78</v>
      </c>
      <c r="AM140" s="13" t="s">
        <v>78</v>
      </c>
      <c r="AN140" s="13" t="s">
        <v>78</v>
      </c>
      <c r="AO140" s="13" t="s">
        <v>78</v>
      </c>
      <c r="AP140" s="13" t="s">
        <v>78</v>
      </c>
      <c r="AQ140" s="13" t="s">
        <v>78</v>
      </c>
      <c r="AR140" s="13" t="s">
        <v>78</v>
      </c>
      <c r="AS140" s="13" t="s">
        <v>78</v>
      </c>
      <c r="AT140" s="13" t="s">
        <v>78</v>
      </c>
      <c r="AU140" s="13" t="s">
        <v>78</v>
      </c>
      <c r="AV140" s="13" t="s">
        <v>78</v>
      </c>
    </row>
    <row r="141" spans="1:48" ht="42" customHeight="1" x14ac:dyDescent="0.2">
      <c r="A141" s="24" t="s">
        <v>243</v>
      </c>
      <c r="B141" s="25" t="s">
        <v>14</v>
      </c>
      <c r="C141" s="26">
        <v>801</v>
      </c>
      <c r="D141" s="26">
        <v>80101</v>
      </c>
      <c r="E141" s="26">
        <v>6050</v>
      </c>
      <c r="F141" s="25" t="s">
        <v>64</v>
      </c>
      <c r="G141" s="4" t="s">
        <v>10</v>
      </c>
      <c r="H141" s="4" t="s">
        <v>10</v>
      </c>
      <c r="I141" s="10">
        <f t="shared" si="5"/>
        <v>30000</v>
      </c>
      <c r="J141" s="23" t="s">
        <v>78</v>
      </c>
      <c r="K141" s="13" t="s">
        <v>78</v>
      </c>
      <c r="L141" s="13" t="s">
        <v>78</v>
      </c>
      <c r="M141" s="13" t="s">
        <v>78</v>
      </c>
      <c r="N141" s="13" t="s">
        <v>78</v>
      </c>
      <c r="O141" s="13" t="s">
        <v>78</v>
      </c>
      <c r="P141" s="13" t="s">
        <v>78</v>
      </c>
      <c r="Q141" s="13" t="s">
        <v>78</v>
      </c>
      <c r="R141" s="13" t="s">
        <v>78</v>
      </c>
      <c r="S141" s="13" t="s">
        <v>78</v>
      </c>
      <c r="T141" s="13" t="s">
        <v>78</v>
      </c>
      <c r="U141" s="13" t="s">
        <v>78</v>
      </c>
      <c r="V141" s="13" t="s">
        <v>78</v>
      </c>
      <c r="W141" s="13" t="s">
        <v>78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3" t="s">
        <v>78</v>
      </c>
      <c r="AF141" s="13" t="s">
        <v>78</v>
      </c>
      <c r="AG141" s="13" t="s">
        <v>78</v>
      </c>
      <c r="AH141" s="13">
        <v>30000</v>
      </c>
      <c r="AI141" s="13" t="s">
        <v>78</v>
      </c>
      <c r="AJ141" s="13" t="s">
        <v>78</v>
      </c>
      <c r="AK141" s="13" t="s">
        <v>78</v>
      </c>
      <c r="AL141" s="13" t="s">
        <v>78</v>
      </c>
      <c r="AM141" s="13" t="s">
        <v>78</v>
      </c>
      <c r="AN141" s="13" t="s">
        <v>78</v>
      </c>
      <c r="AO141" s="13" t="s">
        <v>78</v>
      </c>
      <c r="AP141" s="13" t="s">
        <v>78</v>
      </c>
      <c r="AQ141" s="13" t="s">
        <v>78</v>
      </c>
      <c r="AR141" s="13" t="s">
        <v>78</v>
      </c>
      <c r="AS141" s="13" t="s">
        <v>78</v>
      </c>
      <c r="AT141" s="13" t="s">
        <v>78</v>
      </c>
      <c r="AU141" s="13" t="s">
        <v>78</v>
      </c>
      <c r="AV141" s="13" t="s">
        <v>78</v>
      </c>
    </row>
    <row r="142" spans="1:48" ht="42" customHeight="1" x14ac:dyDescent="0.2">
      <c r="A142" s="24" t="s">
        <v>244</v>
      </c>
      <c r="B142" s="25" t="s">
        <v>14</v>
      </c>
      <c r="C142" s="26">
        <v>801</v>
      </c>
      <c r="D142" s="26">
        <v>80104</v>
      </c>
      <c r="E142" s="26">
        <v>6050</v>
      </c>
      <c r="F142" s="25" t="s">
        <v>64</v>
      </c>
      <c r="G142" s="4" t="s">
        <v>10</v>
      </c>
      <c r="H142" s="4" t="s">
        <v>10</v>
      </c>
      <c r="I142" s="10">
        <f t="shared" si="5"/>
        <v>20000</v>
      </c>
      <c r="J142" s="23" t="s">
        <v>78</v>
      </c>
      <c r="K142" s="13" t="s">
        <v>78</v>
      </c>
      <c r="L142" s="13" t="s">
        <v>78</v>
      </c>
      <c r="M142" s="13" t="s">
        <v>78</v>
      </c>
      <c r="N142" s="13" t="s">
        <v>78</v>
      </c>
      <c r="O142" s="13" t="s">
        <v>78</v>
      </c>
      <c r="P142" s="13" t="s">
        <v>78</v>
      </c>
      <c r="Q142" s="13" t="s">
        <v>78</v>
      </c>
      <c r="R142" s="13" t="s">
        <v>78</v>
      </c>
      <c r="S142" s="13" t="s">
        <v>78</v>
      </c>
      <c r="T142" s="13" t="s">
        <v>78</v>
      </c>
      <c r="U142" s="13" t="s">
        <v>78</v>
      </c>
      <c r="V142" s="13" t="s">
        <v>78</v>
      </c>
      <c r="W142" s="13" t="s">
        <v>78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3" t="s">
        <v>78</v>
      </c>
      <c r="AF142" s="13" t="s">
        <v>78</v>
      </c>
      <c r="AG142" s="13" t="s">
        <v>78</v>
      </c>
      <c r="AH142" s="13">
        <v>20000</v>
      </c>
      <c r="AI142" s="13" t="s">
        <v>78</v>
      </c>
      <c r="AJ142" s="13" t="s">
        <v>78</v>
      </c>
      <c r="AK142" s="13" t="s">
        <v>78</v>
      </c>
      <c r="AL142" s="13" t="s">
        <v>78</v>
      </c>
      <c r="AM142" s="13" t="s">
        <v>78</v>
      </c>
      <c r="AN142" s="13" t="s">
        <v>78</v>
      </c>
      <c r="AO142" s="13" t="s">
        <v>78</v>
      </c>
      <c r="AP142" s="13" t="s">
        <v>78</v>
      </c>
      <c r="AQ142" s="13" t="s">
        <v>78</v>
      </c>
      <c r="AR142" s="13" t="s">
        <v>78</v>
      </c>
      <c r="AS142" s="13" t="s">
        <v>78</v>
      </c>
      <c r="AT142" s="13" t="s">
        <v>78</v>
      </c>
      <c r="AU142" s="13" t="s">
        <v>78</v>
      </c>
      <c r="AV142" s="13" t="s">
        <v>78</v>
      </c>
    </row>
    <row r="143" spans="1:48" ht="42" customHeight="1" x14ac:dyDescent="0.2">
      <c r="A143" s="24" t="s">
        <v>245</v>
      </c>
      <c r="B143" s="25" t="s">
        <v>14</v>
      </c>
      <c r="C143" s="26">
        <v>854</v>
      </c>
      <c r="D143" s="26">
        <v>85407</v>
      </c>
      <c r="E143" s="26">
        <v>6050</v>
      </c>
      <c r="F143" s="25" t="s">
        <v>64</v>
      </c>
      <c r="G143" s="4" t="s">
        <v>10</v>
      </c>
      <c r="H143" s="4" t="s">
        <v>10</v>
      </c>
      <c r="I143" s="10">
        <f t="shared" si="5"/>
        <v>30000</v>
      </c>
      <c r="J143" s="23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 t="s">
        <v>78</v>
      </c>
      <c r="T143" s="13" t="s">
        <v>78</v>
      </c>
      <c r="U143" s="13" t="s">
        <v>78</v>
      </c>
      <c r="V143" s="13" t="s">
        <v>78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3" t="s">
        <v>78</v>
      </c>
      <c r="AF143" s="13" t="s">
        <v>78</v>
      </c>
      <c r="AG143" s="13" t="s">
        <v>78</v>
      </c>
      <c r="AH143" s="13">
        <v>30000</v>
      </c>
      <c r="AI143" s="13" t="s">
        <v>78</v>
      </c>
      <c r="AJ143" s="13" t="s">
        <v>78</v>
      </c>
      <c r="AK143" s="13" t="s">
        <v>78</v>
      </c>
      <c r="AL143" s="13" t="s">
        <v>78</v>
      </c>
      <c r="AM143" s="13" t="s">
        <v>78</v>
      </c>
      <c r="AN143" s="13" t="s">
        <v>78</v>
      </c>
      <c r="AO143" s="13" t="s">
        <v>78</v>
      </c>
      <c r="AP143" s="13" t="s">
        <v>78</v>
      </c>
      <c r="AQ143" s="13" t="s">
        <v>78</v>
      </c>
      <c r="AR143" s="13" t="s">
        <v>78</v>
      </c>
      <c r="AS143" s="13" t="s">
        <v>78</v>
      </c>
      <c r="AT143" s="13" t="s">
        <v>78</v>
      </c>
      <c r="AU143" s="13" t="s">
        <v>78</v>
      </c>
      <c r="AV143" s="13" t="s">
        <v>78</v>
      </c>
    </row>
    <row r="144" spans="1:48" ht="42" customHeight="1" x14ac:dyDescent="0.2">
      <c r="A144" s="24" t="s">
        <v>246</v>
      </c>
      <c r="B144" s="25" t="s">
        <v>14</v>
      </c>
      <c r="C144" s="26">
        <v>851</v>
      </c>
      <c r="D144" s="26">
        <v>85111</v>
      </c>
      <c r="E144" s="26">
        <v>6220</v>
      </c>
      <c r="F144" s="25" t="s">
        <v>42</v>
      </c>
      <c r="G144" s="4" t="s">
        <v>10</v>
      </c>
      <c r="H144" s="4" t="s">
        <v>10</v>
      </c>
      <c r="I144" s="10">
        <f t="shared" si="5"/>
        <v>10000</v>
      </c>
      <c r="J144" s="23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 t="s">
        <v>78</v>
      </c>
      <c r="U144" s="13" t="s">
        <v>78</v>
      </c>
      <c r="V144" s="13" t="s">
        <v>78</v>
      </c>
      <c r="W144" s="13" t="s">
        <v>78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3" t="s">
        <v>78</v>
      </c>
      <c r="AF144" s="13" t="s">
        <v>78</v>
      </c>
      <c r="AG144" s="13" t="s">
        <v>78</v>
      </c>
      <c r="AH144" s="13">
        <v>10000</v>
      </c>
      <c r="AI144" s="13" t="s">
        <v>78</v>
      </c>
      <c r="AJ144" s="13" t="s">
        <v>78</v>
      </c>
      <c r="AK144" s="13" t="s">
        <v>78</v>
      </c>
      <c r="AL144" s="13" t="s">
        <v>78</v>
      </c>
      <c r="AM144" s="13" t="s">
        <v>78</v>
      </c>
      <c r="AN144" s="13" t="s">
        <v>78</v>
      </c>
      <c r="AO144" s="13" t="s">
        <v>78</v>
      </c>
      <c r="AP144" s="13" t="s">
        <v>78</v>
      </c>
      <c r="AQ144" s="13" t="s">
        <v>78</v>
      </c>
      <c r="AR144" s="13" t="s">
        <v>78</v>
      </c>
      <c r="AS144" s="13" t="s">
        <v>78</v>
      </c>
      <c r="AT144" s="13" t="s">
        <v>78</v>
      </c>
      <c r="AU144" s="13" t="s">
        <v>78</v>
      </c>
      <c r="AV144" s="13" t="s">
        <v>78</v>
      </c>
    </row>
    <row r="145" spans="1:48" ht="42" customHeight="1" x14ac:dyDescent="0.2">
      <c r="A145" s="35" t="s">
        <v>247</v>
      </c>
      <c r="B145" s="36" t="s">
        <v>14</v>
      </c>
      <c r="C145" s="37">
        <v>900</v>
      </c>
      <c r="D145" s="37">
        <v>90005</v>
      </c>
      <c r="E145" s="37">
        <v>6237</v>
      </c>
      <c r="F145" s="25" t="s">
        <v>17</v>
      </c>
      <c r="G145" s="4" t="s">
        <v>10</v>
      </c>
      <c r="H145" s="4" t="s">
        <v>10</v>
      </c>
      <c r="I145" s="10">
        <f t="shared" si="5"/>
        <v>330000</v>
      </c>
      <c r="J145" s="23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3" t="s">
        <v>78</v>
      </c>
      <c r="AH145" s="13">
        <v>330000</v>
      </c>
      <c r="AI145" s="13" t="s">
        <v>78</v>
      </c>
      <c r="AJ145" s="13" t="s">
        <v>78</v>
      </c>
      <c r="AK145" s="13" t="s">
        <v>78</v>
      </c>
      <c r="AL145" s="13" t="s">
        <v>78</v>
      </c>
      <c r="AM145" s="13" t="s">
        <v>78</v>
      </c>
      <c r="AN145" s="13" t="s">
        <v>78</v>
      </c>
      <c r="AO145" s="13" t="s">
        <v>78</v>
      </c>
      <c r="AP145" s="13" t="s">
        <v>78</v>
      </c>
      <c r="AQ145" s="13" t="s">
        <v>78</v>
      </c>
      <c r="AR145" s="13" t="s">
        <v>78</v>
      </c>
      <c r="AS145" s="13" t="s">
        <v>78</v>
      </c>
      <c r="AT145" s="13" t="s">
        <v>78</v>
      </c>
      <c r="AU145" s="13" t="s">
        <v>78</v>
      </c>
      <c r="AV145" s="13" t="s">
        <v>78</v>
      </c>
    </row>
    <row r="146" spans="1:48" ht="42" customHeight="1" x14ac:dyDescent="0.2">
      <c r="A146" s="35" t="s">
        <v>247</v>
      </c>
      <c r="B146" s="36" t="s">
        <v>14</v>
      </c>
      <c r="C146" s="37">
        <v>900</v>
      </c>
      <c r="D146" s="37">
        <v>90005</v>
      </c>
      <c r="E146" s="37">
        <v>6239</v>
      </c>
      <c r="F146" s="25" t="s">
        <v>17</v>
      </c>
      <c r="G146" s="4" t="s">
        <v>10</v>
      </c>
      <c r="H146" s="4" t="s">
        <v>10</v>
      </c>
      <c r="I146" s="10">
        <f t="shared" si="5"/>
        <v>340000</v>
      </c>
      <c r="J146" s="23" t="s">
        <v>78</v>
      </c>
      <c r="K146" s="13" t="s">
        <v>78</v>
      </c>
      <c r="L146" s="13" t="s">
        <v>78</v>
      </c>
      <c r="M146" s="13" t="s">
        <v>78</v>
      </c>
      <c r="N146" s="13" t="s">
        <v>78</v>
      </c>
      <c r="O146" s="13" t="s">
        <v>78</v>
      </c>
      <c r="P146" s="13" t="s">
        <v>78</v>
      </c>
      <c r="Q146" s="13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>
        <v>340000</v>
      </c>
      <c r="AI146" s="13" t="s">
        <v>78</v>
      </c>
      <c r="AJ146" s="13" t="s">
        <v>78</v>
      </c>
      <c r="AK146" s="13" t="s">
        <v>78</v>
      </c>
      <c r="AL146" s="13" t="s">
        <v>78</v>
      </c>
      <c r="AM146" s="13" t="s">
        <v>78</v>
      </c>
      <c r="AN146" s="13" t="s">
        <v>78</v>
      </c>
      <c r="AO146" s="13" t="s">
        <v>78</v>
      </c>
      <c r="AP146" s="13" t="s">
        <v>78</v>
      </c>
      <c r="AQ146" s="13" t="s">
        <v>78</v>
      </c>
      <c r="AR146" s="13" t="s">
        <v>78</v>
      </c>
      <c r="AS146" s="13" t="s">
        <v>78</v>
      </c>
      <c r="AT146" s="13" t="s">
        <v>78</v>
      </c>
      <c r="AU146" s="13" t="s">
        <v>78</v>
      </c>
      <c r="AV146" s="13" t="s">
        <v>78</v>
      </c>
    </row>
    <row r="147" spans="1:48" ht="42" customHeight="1" x14ac:dyDescent="0.2">
      <c r="A147" s="24" t="s">
        <v>250</v>
      </c>
      <c r="B147" s="25" t="s">
        <v>14</v>
      </c>
      <c r="C147" s="26">
        <v>600</v>
      </c>
      <c r="D147" s="26">
        <v>60016</v>
      </c>
      <c r="E147" s="26">
        <v>6050</v>
      </c>
      <c r="F147" s="25" t="s">
        <v>33</v>
      </c>
      <c r="G147" s="4" t="s">
        <v>10</v>
      </c>
      <c r="H147" s="4" t="s">
        <v>10</v>
      </c>
      <c r="I147" s="10">
        <f t="shared" si="5"/>
        <v>2200000</v>
      </c>
      <c r="J147" s="23" t="s">
        <v>78</v>
      </c>
      <c r="K147" s="13" t="s">
        <v>78</v>
      </c>
      <c r="L147" s="13" t="s">
        <v>78</v>
      </c>
      <c r="M147" s="13" t="s">
        <v>78</v>
      </c>
      <c r="N147" s="13" t="s">
        <v>78</v>
      </c>
      <c r="O147" s="13" t="s">
        <v>78</v>
      </c>
      <c r="P147" s="13" t="s">
        <v>78</v>
      </c>
      <c r="Q147" s="13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>
        <v>2200000</v>
      </c>
      <c r="AI147" s="13" t="s">
        <v>78</v>
      </c>
      <c r="AJ147" s="13" t="s">
        <v>78</v>
      </c>
      <c r="AK147" s="13" t="s">
        <v>78</v>
      </c>
      <c r="AL147" s="13" t="s">
        <v>78</v>
      </c>
      <c r="AM147" s="13" t="s">
        <v>78</v>
      </c>
      <c r="AN147" s="13" t="s">
        <v>78</v>
      </c>
      <c r="AO147" s="13" t="s">
        <v>78</v>
      </c>
      <c r="AP147" s="13" t="s">
        <v>78</v>
      </c>
      <c r="AQ147" s="13" t="s">
        <v>78</v>
      </c>
      <c r="AR147" s="13" t="s">
        <v>78</v>
      </c>
      <c r="AS147" s="13" t="s">
        <v>78</v>
      </c>
      <c r="AT147" s="13" t="s">
        <v>78</v>
      </c>
      <c r="AU147" s="13" t="s">
        <v>78</v>
      </c>
      <c r="AV147" s="13" t="s">
        <v>78</v>
      </c>
    </row>
    <row r="148" spans="1:48" ht="42" customHeight="1" x14ac:dyDescent="0.2">
      <c r="A148" s="24" t="s">
        <v>253</v>
      </c>
      <c r="B148" s="25" t="s">
        <v>14</v>
      </c>
      <c r="C148" s="26">
        <v>852</v>
      </c>
      <c r="D148" s="26">
        <v>85203</v>
      </c>
      <c r="E148" s="26">
        <v>6050</v>
      </c>
      <c r="F148" s="25" t="s">
        <v>149</v>
      </c>
      <c r="G148" s="4" t="s">
        <v>10</v>
      </c>
      <c r="H148" s="4" t="s">
        <v>10</v>
      </c>
      <c r="I148" s="10">
        <f t="shared" si="5"/>
        <v>100000</v>
      </c>
      <c r="J148" s="23" t="s">
        <v>78</v>
      </c>
      <c r="K148" s="13" t="s">
        <v>78</v>
      </c>
      <c r="L148" s="13" t="s">
        <v>78</v>
      </c>
      <c r="M148" s="13" t="s">
        <v>78</v>
      </c>
      <c r="N148" s="13" t="s">
        <v>78</v>
      </c>
      <c r="O148" s="13" t="s">
        <v>78</v>
      </c>
      <c r="P148" s="13" t="s">
        <v>78</v>
      </c>
      <c r="Q148" s="13" t="s">
        <v>78</v>
      </c>
      <c r="R148" s="13" t="s">
        <v>78</v>
      </c>
      <c r="S148" s="13" t="s">
        <v>78</v>
      </c>
      <c r="T148" s="13" t="s">
        <v>78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>
        <v>100000</v>
      </c>
      <c r="AE148" s="13" t="s">
        <v>78</v>
      </c>
      <c r="AF148" s="13" t="s">
        <v>78</v>
      </c>
      <c r="AG148" s="13" t="s">
        <v>78</v>
      </c>
      <c r="AH148" s="13" t="s">
        <v>78</v>
      </c>
      <c r="AI148" s="13" t="s">
        <v>78</v>
      </c>
      <c r="AJ148" s="13" t="s">
        <v>78</v>
      </c>
      <c r="AK148" s="13" t="s">
        <v>78</v>
      </c>
      <c r="AL148" s="13" t="s">
        <v>78</v>
      </c>
      <c r="AM148" s="13" t="s">
        <v>78</v>
      </c>
      <c r="AN148" s="13" t="s">
        <v>78</v>
      </c>
      <c r="AO148" s="13" t="s">
        <v>78</v>
      </c>
      <c r="AP148" s="13" t="s">
        <v>78</v>
      </c>
      <c r="AQ148" s="13" t="s">
        <v>78</v>
      </c>
      <c r="AR148" s="13" t="s">
        <v>78</v>
      </c>
      <c r="AS148" s="13" t="s">
        <v>78</v>
      </c>
      <c r="AT148" s="13" t="s">
        <v>78</v>
      </c>
      <c r="AU148" s="13" t="s">
        <v>78</v>
      </c>
      <c r="AV148" s="13" t="s">
        <v>78</v>
      </c>
    </row>
    <row r="149" spans="1:48" ht="42" customHeight="1" x14ac:dyDescent="0.2">
      <c r="A149" s="24" t="s">
        <v>256</v>
      </c>
      <c r="B149" s="25" t="s">
        <v>14</v>
      </c>
      <c r="C149" s="26">
        <v>900</v>
      </c>
      <c r="D149" s="26">
        <v>90015</v>
      </c>
      <c r="E149" s="26">
        <v>6050</v>
      </c>
      <c r="F149" s="25" t="s">
        <v>33</v>
      </c>
      <c r="G149" s="4" t="s">
        <v>10</v>
      </c>
      <c r="H149" s="4" t="s">
        <v>10</v>
      </c>
      <c r="I149" s="10">
        <f t="shared" si="5"/>
        <v>3900</v>
      </c>
      <c r="J149" s="23" t="s">
        <v>78</v>
      </c>
      <c r="K149" s="13" t="s">
        <v>78</v>
      </c>
      <c r="L149" s="13" t="s">
        <v>78</v>
      </c>
      <c r="M149" s="13" t="s">
        <v>78</v>
      </c>
      <c r="N149" s="13" t="s">
        <v>78</v>
      </c>
      <c r="O149" s="13" t="s">
        <v>78</v>
      </c>
      <c r="P149" s="13" t="s">
        <v>78</v>
      </c>
      <c r="Q149" s="13" t="s">
        <v>78</v>
      </c>
      <c r="R149" s="13" t="s">
        <v>78</v>
      </c>
      <c r="S149" s="13" t="s">
        <v>78</v>
      </c>
      <c r="T149" s="13" t="s">
        <v>78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  <c r="AI149" s="13">
        <v>3900</v>
      </c>
      <c r="AJ149" s="13" t="s">
        <v>78</v>
      </c>
      <c r="AK149" s="13" t="s">
        <v>78</v>
      </c>
      <c r="AL149" s="13" t="s">
        <v>78</v>
      </c>
      <c r="AM149" s="13" t="s">
        <v>78</v>
      </c>
      <c r="AN149" s="13" t="s">
        <v>78</v>
      </c>
      <c r="AO149" s="13" t="s">
        <v>78</v>
      </c>
      <c r="AP149" s="13" t="s">
        <v>78</v>
      </c>
      <c r="AQ149" s="13" t="s">
        <v>78</v>
      </c>
      <c r="AR149" s="13" t="s">
        <v>78</v>
      </c>
      <c r="AS149" s="13" t="s">
        <v>78</v>
      </c>
      <c r="AT149" s="13" t="s">
        <v>78</v>
      </c>
      <c r="AU149" s="13" t="s">
        <v>78</v>
      </c>
      <c r="AV149" s="13" t="s">
        <v>78</v>
      </c>
    </row>
    <row r="150" spans="1:48" ht="42" customHeight="1" x14ac:dyDescent="0.2">
      <c r="A150" s="24" t="s">
        <v>258</v>
      </c>
      <c r="B150" s="25" t="s">
        <v>14</v>
      </c>
      <c r="C150" s="26">
        <v>600</v>
      </c>
      <c r="D150" s="26">
        <v>60016</v>
      </c>
      <c r="E150" s="26">
        <v>6050</v>
      </c>
      <c r="F150" s="25" t="s">
        <v>33</v>
      </c>
      <c r="G150" s="4" t="s">
        <v>10</v>
      </c>
      <c r="H150" s="4" t="s">
        <v>10</v>
      </c>
      <c r="I150" s="10">
        <f t="shared" si="5"/>
        <v>29500</v>
      </c>
      <c r="J150" s="23" t="s">
        <v>78</v>
      </c>
      <c r="K150" s="13" t="s">
        <v>78</v>
      </c>
      <c r="L150" s="13" t="s">
        <v>78</v>
      </c>
      <c r="M150" s="13" t="s">
        <v>78</v>
      </c>
      <c r="N150" s="13" t="s">
        <v>78</v>
      </c>
      <c r="O150" s="13" t="s">
        <v>78</v>
      </c>
      <c r="P150" s="13" t="s">
        <v>78</v>
      </c>
      <c r="Q150" s="13" t="s">
        <v>78</v>
      </c>
      <c r="R150" s="13" t="s">
        <v>78</v>
      </c>
      <c r="S150" s="13" t="s">
        <v>78</v>
      </c>
      <c r="T150" s="13" t="s">
        <v>78</v>
      </c>
      <c r="U150" s="13" t="s">
        <v>78</v>
      </c>
      <c r="V150" s="13" t="s">
        <v>78</v>
      </c>
      <c r="W150" s="13" t="s">
        <v>78</v>
      </c>
      <c r="X150" s="13" t="s">
        <v>78</v>
      </c>
      <c r="Y150" s="13" t="s">
        <v>78</v>
      </c>
      <c r="Z150" s="13" t="s">
        <v>78</v>
      </c>
      <c r="AA150" s="13" t="s">
        <v>78</v>
      </c>
      <c r="AB150" s="13" t="s">
        <v>78</v>
      </c>
      <c r="AC150" s="13" t="s">
        <v>78</v>
      </c>
      <c r="AD150" s="13" t="s">
        <v>78</v>
      </c>
      <c r="AE150" s="13" t="s">
        <v>78</v>
      </c>
      <c r="AF150" s="13" t="s">
        <v>78</v>
      </c>
      <c r="AG150" s="13" t="s">
        <v>78</v>
      </c>
      <c r="AH150" s="13" t="s">
        <v>78</v>
      </c>
      <c r="AI150" s="13" t="s">
        <v>78</v>
      </c>
      <c r="AJ150" s="13">
        <v>29500</v>
      </c>
      <c r="AK150" s="13" t="s">
        <v>78</v>
      </c>
      <c r="AL150" s="13" t="s">
        <v>78</v>
      </c>
      <c r="AM150" s="13" t="s">
        <v>78</v>
      </c>
      <c r="AN150" s="13" t="s">
        <v>78</v>
      </c>
      <c r="AO150" s="13" t="s">
        <v>78</v>
      </c>
      <c r="AP150" s="13" t="s">
        <v>78</v>
      </c>
      <c r="AQ150" s="13" t="s">
        <v>78</v>
      </c>
      <c r="AR150" s="13" t="s">
        <v>78</v>
      </c>
      <c r="AS150" s="13" t="s">
        <v>78</v>
      </c>
      <c r="AT150" s="13" t="s">
        <v>78</v>
      </c>
      <c r="AU150" s="13" t="s">
        <v>78</v>
      </c>
      <c r="AV150" s="13" t="s">
        <v>78</v>
      </c>
    </row>
    <row r="151" spans="1:48" ht="42" customHeight="1" x14ac:dyDescent="0.2">
      <c r="A151" s="24" t="s">
        <v>260</v>
      </c>
      <c r="B151" s="25" t="s">
        <v>14</v>
      </c>
      <c r="C151" s="26">
        <v>754</v>
      </c>
      <c r="D151" s="26">
        <v>75411</v>
      </c>
      <c r="E151" s="26">
        <v>6170</v>
      </c>
      <c r="F151" s="25" t="s">
        <v>29</v>
      </c>
      <c r="G151" s="27" t="s">
        <v>31</v>
      </c>
      <c r="H151" s="4" t="s">
        <v>10</v>
      </c>
      <c r="I151" s="10">
        <f t="shared" si="5"/>
        <v>0</v>
      </c>
      <c r="J151" s="23" t="s">
        <v>78</v>
      </c>
      <c r="K151" s="13" t="s">
        <v>78</v>
      </c>
      <c r="L151" s="13" t="s">
        <v>78</v>
      </c>
      <c r="M151" s="13" t="s">
        <v>78</v>
      </c>
      <c r="N151" s="13" t="s">
        <v>78</v>
      </c>
      <c r="O151" s="13" t="s">
        <v>78</v>
      </c>
      <c r="P151" s="13" t="s">
        <v>78</v>
      </c>
      <c r="Q151" s="13" t="s">
        <v>78</v>
      </c>
      <c r="R151" s="13" t="s">
        <v>78</v>
      </c>
      <c r="S151" s="13" t="s">
        <v>78</v>
      </c>
      <c r="T151" s="13" t="s">
        <v>78</v>
      </c>
      <c r="U151" s="13" t="s">
        <v>78</v>
      </c>
      <c r="V151" s="13" t="s">
        <v>78</v>
      </c>
      <c r="W151" s="13" t="s">
        <v>78</v>
      </c>
      <c r="X151" s="13" t="s">
        <v>78</v>
      </c>
      <c r="Y151" s="13" t="s">
        <v>78</v>
      </c>
      <c r="Z151" s="13" t="s">
        <v>78</v>
      </c>
      <c r="AA151" s="13" t="s">
        <v>78</v>
      </c>
      <c r="AB151" s="13" t="s">
        <v>78</v>
      </c>
      <c r="AC151" s="13" t="s">
        <v>78</v>
      </c>
      <c r="AD151" s="13" t="s">
        <v>78</v>
      </c>
      <c r="AE151" s="13" t="s">
        <v>78</v>
      </c>
      <c r="AF151" s="13" t="s">
        <v>78</v>
      </c>
      <c r="AG151" s="13" t="s">
        <v>78</v>
      </c>
      <c r="AH151" s="13" t="s">
        <v>78</v>
      </c>
      <c r="AI151" s="13" t="s">
        <v>78</v>
      </c>
      <c r="AJ151" s="13" t="s">
        <v>78</v>
      </c>
      <c r="AK151" s="13" t="s">
        <v>78</v>
      </c>
      <c r="AL151" s="13" t="s">
        <v>78</v>
      </c>
      <c r="AM151" s="13" t="s">
        <v>78</v>
      </c>
      <c r="AN151" s="13" t="s">
        <v>78</v>
      </c>
      <c r="AO151" s="13">
        <v>15000</v>
      </c>
      <c r="AP151" s="13" t="s">
        <v>78</v>
      </c>
      <c r="AQ151" s="13" t="s">
        <v>78</v>
      </c>
      <c r="AR151" s="34">
        <v>-15000</v>
      </c>
      <c r="AS151" s="13" t="s">
        <v>78</v>
      </c>
      <c r="AT151" s="13" t="s">
        <v>78</v>
      </c>
      <c r="AU151" s="13" t="s">
        <v>78</v>
      </c>
      <c r="AV151" s="13" t="s">
        <v>78</v>
      </c>
    </row>
    <row r="152" spans="1:48" ht="42" customHeight="1" x14ac:dyDescent="0.2">
      <c r="A152" s="24" t="s">
        <v>262</v>
      </c>
      <c r="B152" s="25" t="s">
        <v>14</v>
      </c>
      <c r="C152" s="26">
        <v>600</v>
      </c>
      <c r="D152" s="26">
        <v>60016</v>
      </c>
      <c r="E152" s="26">
        <v>6050</v>
      </c>
      <c r="F152" s="25" t="s">
        <v>33</v>
      </c>
      <c r="G152" s="4" t="s">
        <v>10</v>
      </c>
      <c r="H152" s="4" t="s">
        <v>10</v>
      </c>
      <c r="I152" s="10">
        <f t="shared" si="5"/>
        <v>25000</v>
      </c>
      <c r="J152" s="23" t="s">
        <v>78</v>
      </c>
      <c r="K152" s="13" t="s">
        <v>78</v>
      </c>
      <c r="L152" s="13" t="s">
        <v>78</v>
      </c>
      <c r="M152" s="13" t="s">
        <v>78</v>
      </c>
      <c r="N152" s="13" t="s">
        <v>78</v>
      </c>
      <c r="O152" s="13" t="s">
        <v>78</v>
      </c>
      <c r="P152" s="13" t="s">
        <v>78</v>
      </c>
      <c r="Q152" s="13" t="s">
        <v>78</v>
      </c>
      <c r="R152" s="13" t="s">
        <v>78</v>
      </c>
      <c r="S152" s="13" t="s">
        <v>78</v>
      </c>
      <c r="T152" s="13" t="s">
        <v>78</v>
      </c>
      <c r="U152" s="13" t="s">
        <v>78</v>
      </c>
      <c r="V152" s="13" t="s">
        <v>78</v>
      </c>
      <c r="W152" s="13" t="s">
        <v>78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3" t="s">
        <v>78</v>
      </c>
      <c r="AH152" s="13" t="s">
        <v>78</v>
      </c>
      <c r="AI152" s="13" t="s">
        <v>78</v>
      </c>
      <c r="AJ152" s="13" t="s">
        <v>78</v>
      </c>
      <c r="AK152" s="13" t="s">
        <v>78</v>
      </c>
      <c r="AL152" s="13" t="s">
        <v>78</v>
      </c>
      <c r="AM152" s="13" t="s">
        <v>78</v>
      </c>
      <c r="AN152" s="13" t="s">
        <v>78</v>
      </c>
      <c r="AO152" s="13">
        <v>25000</v>
      </c>
      <c r="AP152" s="13" t="s">
        <v>78</v>
      </c>
      <c r="AQ152" s="13" t="s">
        <v>78</v>
      </c>
      <c r="AR152" s="13" t="s">
        <v>78</v>
      </c>
      <c r="AS152" s="13" t="s">
        <v>78</v>
      </c>
      <c r="AT152" s="13" t="s">
        <v>78</v>
      </c>
      <c r="AU152" s="13" t="s">
        <v>78</v>
      </c>
      <c r="AV152" s="13" t="s">
        <v>78</v>
      </c>
    </row>
    <row r="153" spans="1:48" ht="42" customHeight="1" x14ac:dyDescent="0.2">
      <c r="A153" s="24" t="s">
        <v>263</v>
      </c>
      <c r="B153" s="25" t="s">
        <v>14</v>
      </c>
      <c r="C153" s="26">
        <v>900</v>
      </c>
      <c r="D153" s="26">
        <v>90004</v>
      </c>
      <c r="E153" s="26">
        <v>6050</v>
      </c>
      <c r="F153" s="25" t="s">
        <v>33</v>
      </c>
      <c r="G153" s="4" t="s">
        <v>10</v>
      </c>
      <c r="H153" s="4" t="s">
        <v>10</v>
      </c>
      <c r="I153" s="10">
        <f t="shared" si="5"/>
        <v>0</v>
      </c>
      <c r="J153" s="23" t="s">
        <v>78</v>
      </c>
      <c r="K153" s="13" t="s">
        <v>78</v>
      </c>
      <c r="L153" s="13" t="s">
        <v>78</v>
      </c>
      <c r="M153" s="13" t="s">
        <v>78</v>
      </c>
      <c r="N153" s="13" t="s">
        <v>78</v>
      </c>
      <c r="O153" s="13" t="s">
        <v>78</v>
      </c>
      <c r="P153" s="13" t="s">
        <v>78</v>
      </c>
      <c r="Q153" s="13" t="s">
        <v>78</v>
      </c>
      <c r="R153" s="13" t="s">
        <v>78</v>
      </c>
      <c r="S153" s="13" t="s">
        <v>78</v>
      </c>
      <c r="T153" s="13" t="s">
        <v>78</v>
      </c>
      <c r="U153" s="13" t="s">
        <v>78</v>
      </c>
      <c r="V153" s="13" t="s">
        <v>78</v>
      </c>
      <c r="W153" s="13" t="s">
        <v>78</v>
      </c>
      <c r="X153" s="13" t="s">
        <v>78</v>
      </c>
      <c r="Y153" s="13" t="s">
        <v>78</v>
      </c>
      <c r="Z153" s="13" t="s">
        <v>78</v>
      </c>
      <c r="AA153" s="13" t="s">
        <v>78</v>
      </c>
      <c r="AB153" s="13" t="s">
        <v>78</v>
      </c>
      <c r="AC153" s="13" t="s">
        <v>78</v>
      </c>
      <c r="AD153" s="13" t="s">
        <v>78</v>
      </c>
      <c r="AE153" s="13" t="s">
        <v>78</v>
      </c>
      <c r="AF153" s="13" t="s">
        <v>78</v>
      </c>
      <c r="AG153" s="13" t="s">
        <v>78</v>
      </c>
      <c r="AH153" s="13" t="s">
        <v>78</v>
      </c>
      <c r="AI153" s="13" t="s">
        <v>78</v>
      </c>
      <c r="AJ153" s="13" t="s">
        <v>78</v>
      </c>
      <c r="AK153" s="13" t="s">
        <v>78</v>
      </c>
      <c r="AL153" s="13" t="s">
        <v>78</v>
      </c>
      <c r="AM153" s="13" t="s">
        <v>78</v>
      </c>
      <c r="AN153" s="13" t="s">
        <v>78</v>
      </c>
      <c r="AO153" s="13">
        <v>25000</v>
      </c>
      <c r="AP153" s="13" t="s">
        <v>78</v>
      </c>
      <c r="AQ153" s="13" t="s">
        <v>78</v>
      </c>
      <c r="AR153" s="34">
        <v>-25000</v>
      </c>
      <c r="AS153" s="13" t="s">
        <v>78</v>
      </c>
      <c r="AT153" s="13" t="s">
        <v>78</v>
      </c>
      <c r="AU153" s="13" t="s">
        <v>78</v>
      </c>
      <c r="AV153" s="13" t="s">
        <v>78</v>
      </c>
    </row>
    <row r="154" spans="1:48" ht="42" customHeight="1" x14ac:dyDescent="0.2">
      <c r="A154" s="24" t="s">
        <v>264</v>
      </c>
      <c r="B154" s="25" t="s">
        <v>14</v>
      </c>
      <c r="C154" s="26">
        <v>921</v>
      </c>
      <c r="D154" s="26">
        <v>92120</v>
      </c>
      <c r="E154" s="26">
        <v>6050</v>
      </c>
      <c r="F154" s="25" t="s">
        <v>33</v>
      </c>
      <c r="G154" s="4" t="s">
        <v>10</v>
      </c>
      <c r="H154" s="4" t="s">
        <v>10</v>
      </c>
      <c r="I154" s="10">
        <f t="shared" si="5"/>
        <v>5000</v>
      </c>
      <c r="J154" s="23" t="s">
        <v>78</v>
      </c>
      <c r="K154" s="13" t="s">
        <v>78</v>
      </c>
      <c r="L154" s="13" t="s">
        <v>78</v>
      </c>
      <c r="M154" s="13" t="s">
        <v>78</v>
      </c>
      <c r="N154" s="13" t="s">
        <v>78</v>
      </c>
      <c r="O154" s="13" t="s">
        <v>78</v>
      </c>
      <c r="P154" s="13" t="s">
        <v>78</v>
      </c>
      <c r="Q154" s="13" t="s">
        <v>78</v>
      </c>
      <c r="R154" s="13" t="s">
        <v>78</v>
      </c>
      <c r="S154" s="13" t="s">
        <v>78</v>
      </c>
      <c r="T154" s="13" t="s">
        <v>78</v>
      </c>
      <c r="U154" s="13" t="s">
        <v>78</v>
      </c>
      <c r="V154" s="13" t="s">
        <v>78</v>
      </c>
      <c r="W154" s="13" t="s">
        <v>78</v>
      </c>
      <c r="X154" s="13" t="s">
        <v>78</v>
      </c>
      <c r="Y154" s="13" t="s">
        <v>78</v>
      </c>
      <c r="Z154" s="13" t="s">
        <v>78</v>
      </c>
      <c r="AA154" s="13" t="s">
        <v>78</v>
      </c>
      <c r="AB154" s="13" t="s">
        <v>78</v>
      </c>
      <c r="AC154" s="13" t="s">
        <v>78</v>
      </c>
      <c r="AD154" s="13" t="s">
        <v>78</v>
      </c>
      <c r="AE154" s="13" t="s">
        <v>78</v>
      </c>
      <c r="AF154" s="13" t="s">
        <v>78</v>
      </c>
      <c r="AG154" s="13" t="s">
        <v>78</v>
      </c>
      <c r="AH154" s="13" t="s">
        <v>78</v>
      </c>
      <c r="AI154" s="13" t="s">
        <v>78</v>
      </c>
      <c r="AJ154" s="13" t="s">
        <v>78</v>
      </c>
      <c r="AK154" s="13" t="s">
        <v>78</v>
      </c>
      <c r="AL154" s="13" t="s">
        <v>78</v>
      </c>
      <c r="AM154" s="13" t="s">
        <v>78</v>
      </c>
      <c r="AN154" s="13" t="s">
        <v>78</v>
      </c>
      <c r="AO154" s="13">
        <v>5000</v>
      </c>
      <c r="AP154" s="13" t="s">
        <v>78</v>
      </c>
      <c r="AQ154" s="13" t="s">
        <v>78</v>
      </c>
      <c r="AR154" s="13" t="s">
        <v>78</v>
      </c>
      <c r="AS154" s="13" t="s">
        <v>78</v>
      </c>
      <c r="AT154" s="13" t="s">
        <v>78</v>
      </c>
      <c r="AU154" s="13" t="s">
        <v>78</v>
      </c>
      <c r="AV154" s="13" t="s">
        <v>78</v>
      </c>
    </row>
    <row r="155" spans="1:48" ht="42" customHeight="1" x14ac:dyDescent="0.2">
      <c r="A155" s="24" t="s">
        <v>265</v>
      </c>
      <c r="B155" s="25" t="s">
        <v>14</v>
      </c>
      <c r="C155" s="26">
        <v>754</v>
      </c>
      <c r="D155" s="26">
        <v>75412</v>
      </c>
      <c r="E155" s="26">
        <v>6230</v>
      </c>
      <c r="F155" s="25" t="s">
        <v>29</v>
      </c>
      <c r="G155" s="4" t="s">
        <v>10</v>
      </c>
      <c r="H155" s="4" t="s">
        <v>10</v>
      </c>
      <c r="I155" s="10">
        <f t="shared" si="5"/>
        <v>370000</v>
      </c>
      <c r="J155" s="23" t="s">
        <v>78</v>
      </c>
      <c r="K155" s="13" t="s">
        <v>78</v>
      </c>
      <c r="L155" s="13" t="s">
        <v>78</v>
      </c>
      <c r="M155" s="13" t="s">
        <v>78</v>
      </c>
      <c r="N155" s="13" t="s">
        <v>78</v>
      </c>
      <c r="O155" s="13" t="s">
        <v>78</v>
      </c>
      <c r="P155" s="13" t="s">
        <v>78</v>
      </c>
      <c r="Q155" s="13" t="s">
        <v>78</v>
      </c>
      <c r="R155" s="13" t="s">
        <v>78</v>
      </c>
      <c r="S155" s="13" t="s">
        <v>78</v>
      </c>
      <c r="T155" s="13" t="s">
        <v>78</v>
      </c>
      <c r="U155" s="13" t="s">
        <v>78</v>
      </c>
      <c r="V155" s="13" t="s">
        <v>78</v>
      </c>
      <c r="W155" s="13" t="s">
        <v>78</v>
      </c>
      <c r="X155" s="13" t="s">
        <v>78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3" t="s">
        <v>78</v>
      </c>
      <c r="AF155" s="13" t="s">
        <v>78</v>
      </c>
      <c r="AG155" s="13" t="s">
        <v>78</v>
      </c>
      <c r="AH155" s="13" t="s">
        <v>78</v>
      </c>
      <c r="AI155" s="13" t="s">
        <v>78</v>
      </c>
      <c r="AJ155" s="13" t="s">
        <v>78</v>
      </c>
      <c r="AK155" s="13" t="s">
        <v>78</v>
      </c>
      <c r="AL155" s="13" t="s">
        <v>78</v>
      </c>
      <c r="AM155" s="13" t="s">
        <v>78</v>
      </c>
      <c r="AN155" s="13" t="s">
        <v>78</v>
      </c>
      <c r="AO155" s="13">
        <v>350000</v>
      </c>
      <c r="AP155" s="13" t="s">
        <v>78</v>
      </c>
      <c r="AQ155" s="13" t="s">
        <v>78</v>
      </c>
      <c r="AR155" s="13">
        <v>20000</v>
      </c>
      <c r="AS155" s="13" t="s">
        <v>78</v>
      </c>
      <c r="AT155" s="13" t="s">
        <v>78</v>
      </c>
      <c r="AU155" s="13" t="s">
        <v>78</v>
      </c>
      <c r="AV155" s="13" t="s">
        <v>78</v>
      </c>
    </row>
    <row r="156" spans="1:48" ht="42" customHeight="1" x14ac:dyDescent="0.2">
      <c r="A156" s="24" t="s">
        <v>270</v>
      </c>
      <c r="B156" s="25" t="s">
        <v>14</v>
      </c>
      <c r="C156" s="26">
        <v>900</v>
      </c>
      <c r="D156" s="26">
        <v>90004</v>
      </c>
      <c r="E156" s="26">
        <v>6060</v>
      </c>
      <c r="F156" s="25" t="s">
        <v>17</v>
      </c>
      <c r="G156" s="4" t="s">
        <v>10</v>
      </c>
      <c r="H156" s="4" t="s">
        <v>10</v>
      </c>
      <c r="I156" s="10">
        <f t="shared" si="5"/>
        <v>12283</v>
      </c>
      <c r="J156" s="23" t="s">
        <v>78</v>
      </c>
      <c r="K156" s="13" t="s">
        <v>78</v>
      </c>
      <c r="L156" s="13" t="s">
        <v>78</v>
      </c>
      <c r="M156" s="13" t="s">
        <v>78</v>
      </c>
      <c r="N156" s="13" t="s">
        <v>78</v>
      </c>
      <c r="O156" s="13" t="s">
        <v>78</v>
      </c>
      <c r="P156" s="13" t="s">
        <v>78</v>
      </c>
      <c r="Q156" s="13" t="s">
        <v>78</v>
      </c>
      <c r="R156" s="13" t="s">
        <v>78</v>
      </c>
      <c r="S156" s="13" t="s">
        <v>78</v>
      </c>
      <c r="T156" s="13" t="s">
        <v>78</v>
      </c>
      <c r="U156" s="13" t="s">
        <v>78</v>
      </c>
      <c r="V156" s="13" t="s">
        <v>78</v>
      </c>
      <c r="W156" s="13" t="s">
        <v>78</v>
      </c>
      <c r="X156" s="13" t="s">
        <v>78</v>
      </c>
      <c r="Y156" s="13" t="s">
        <v>78</v>
      </c>
      <c r="Z156" s="13" t="s">
        <v>78</v>
      </c>
      <c r="AA156" s="13" t="s">
        <v>78</v>
      </c>
      <c r="AB156" s="13" t="s">
        <v>78</v>
      </c>
      <c r="AC156" s="13" t="s">
        <v>78</v>
      </c>
      <c r="AD156" s="13" t="s">
        <v>78</v>
      </c>
      <c r="AE156" s="13" t="s">
        <v>78</v>
      </c>
      <c r="AF156" s="13" t="s">
        <v>78</v>
      </c>
      <c r="AG156" s="13" t="s">
        <v>78</v>
      </c>
      <c r="AH156" s="13" t="s">
        <v>78</v>
      </c>
      <c r="AI156" s="13" t="s">
        <v>78</v>
      </c>
      <c r="AJ156" s="13" t="s">
        <v>78</v>
      </c>
      <c r="AK156" s="13" t="s">
        <v>78</v>
      </c>
      <c r="AL156" s="13" t="s">
        <v>78</v>
      </c>
      <c r="AM156" s="13" t="s">
        <v>78</v>
      </c>
      <c r="AN156" s="13" t="s">
        <v>78</v>
      </c>
      <c r="AO156" s="13" t="s">
        <v>78</v>
      </c>
      <c r="AP156" s="13">
        <v>12283</v>
      </c>
      <c r="AQ156" s="13" t="s">
        <v>78</v>
      </c>
      <c r="AR156" s="13" t="s">
        <v>78</v>
      </c>
      <c r="AS156" s="13" t="s">
        <v>78</v>
      </c>
      <c r="AT156" s="13" t="s">
        <v>78</v>
      </c>
      <c r="AU156" s="13" t="s">
        <v>78</v>
      </c>
      <c r="AV156" s="13" t="s">
        <v>78</v>
      </c>
    </row>
    <row r="157" spans="1:48" ht="42" customHeight="1" x14ac:dyDescent="0.2">
      <c r="A157" s="24" t="s">
        <v>274</v>
      </c>
      <c r="B157" s="25" t="s">
        <v>14</v>
      </c>
      <c r="C157" s="26">
        <v>754</v>
      </c>
      <c r="D157" s="26">
        <v>75412</v>
      </c>
      <c r="E157" s="26">
        <v>6050</v>
      </c>
      <c r="F157" s="25" t="s">
        <v>29</v>
      </c>
      <c r="G157" s="4" t="s">
        <v>10</v>
      </c>
      <c r="H157" s="4" t="s">
        <v>10</v>
      </c>
      <c r="I157" s="10">
        <f t="shared" si="5"/>
        <v>20000</v>
      </c>
      <c r="J157" s="23" t="s">
        <v>78</v>
      </c>
      <c r="K157" s="13" t="s">
        <v>78</v>
      </c>
      <c r="L157" s="13" t="s">
        <v>78</v>
      </c>
      <c r="M157" s="13" t="s">
        <v>78</v>
      </c>
      <c r="N157" s="13" t="s">
        <v>78</v>
      </c>
      <c r="O157" s="13" t="s">
        <v>78</v>
      </c>
      <c r="P157" s="13" t="s">
        <v>78</v>
      </c>
      <c r="Q157" s="13" t="s">
        <v>78</v>
      </c>
      <c r="R157" s="13" t="s">
        <v>78</v>
      </c>
      <c r="S157" s="13" t="s">
        <v>78</v>
      </c>
      <c r="T157" s="13" t="s">
        <v>78</v>
      </c>
      <c r="U157" s="13" t="s">
        <v>78</v>
      </c>
      <c r="V157" s="13" t="s">
        <v>78</v>
      </c>
      <c r="W157" s="13" t="s">
        <v>78</v>
      </c>
      <c r="X157" s="13" t="s">
        <v>78</v>
      </c>
      <c r="Y157" s="13" t="s">
        <v>78</v>
      </c>
      <c r="Z157" s="13" t="s">
        <v>78</v>
      </c>
      <c r="AA157" s="13" t="s">
        <v>78</v>
      </c>
      <c r="AB157" s="13" t="s">
        <v>78</v>
      </c>
      <c r="AC157" s="13" t="s">
        <v>78</v>
      </c>
      <c r="AD157" s="13" t="s">
        <v>78</v>
      </c>
      <c r="AE157" s="13" t="s">
        <v>78</v>
      </c>
      <c r="AF157" s="13" t="s">
        <v>78</v>
      </c>
      <c r="AG157" s="13" t="s">
        <v>78</v>
      </c>
      <c r="AH157" s="13" t="s">
        <v>78</v>
      </c>
      <c r="AI157" s="13" t="s">
        <v>78</v>
      </c>
      <c r="AJ157" s="13" t="s">
        <v>78</v>
      </c>
      <c r="AK157" s="13" t="s">
        <v>78</v>
      </c>
      <c r="AL157" s="13" t="s">
        <v>78</v>
      </c>
      <c r="AM157" s="13" t="s">
        <v>78</v>
      </c>
      <c r="AN157" s="13" t="s">
        <v>78</v>
      </c>
      <c r="AO157" s="13" t="s">
        <v>78</v>
      </c>
      <c r="AP157" s="13" t="s">
        <v>78</v>
      </c>
      <c r="AQ157" s="13">
        <v>20000</v>
      </c>
      <c r="AR157" s="13" t="s">
        <v>78</v>
      </c>
      <c r="AS157" s="13" t="s">
        <v>78</v>
      </c>
      <c r="AT157" s="13" t="s">
        <v>78</v>
      </c>
      <c r="AU157" s="13" t="s">
        <v>78</v>
      </c>
      <c r="AV157" s="13" t="s">
        <v>78</v>
      </c>
    </row>
    <row r="158" spans="1:48" ht="42" customHeight="1" x14ac:dyDescent="0.2">
      <c r="A158" s="24" t="s">
        <v>275</v>
      </c>
      <c r="B158" s="25" t="s">
        <v>14</v>
      </c>
      <c r="C158" s="26">
        <v>754</v>
      </c>
      <c r="D158" s="26">
        <v>75411</v>
      </c>
      <c r="E158" s="26">
        <v>6300</v>
      </c>
      <c r="F158" s="25" t="s">
        <v>29</v>
      </c>
      <c r="G158" s="27" t="s">
        <v>31</v>
      </c>
      <c r="H158" s="4" t="s">
        <v>10</v>
      </c>
      <c r="I158" s="10">
        <f t="shared" si="5"/>
        <v>15000</v>
      </c>
      <c r="J158" s="23" t="s">
        <v>78</v>
      </c>
      <c r="K158" s="13" t="s">
        <v>78</v>
      </c>
      <c r="L158" s="13" t="s">
        <v>78</v>
      </c>
      <c r="M158" s="13" t="s">
        <v>78</v>
      </c>
      <c r="N158" s="13" t="s">
        <v>78</v>
      </c>
      <c r="O158" s="13" t="s">
        <v>78</v>
      </c>
      <c r="P158" s="13" t="s">
        <v>78</v>
      </c>
      <c r="Q158" s="13" t="s">
        <v>78</v>
      </c>
      <c r="R158" s="13" t="s">
        <v>78</v>
      </c>
      <c r="S158" s="13" t="s">
        <v>78</v>
      </c>
      <c r="T158" s="13" t="s">
        <v>78</v>
      </c>
      <c r="U158" s="13" t="s">
        <v>78</v>
      </c>
      <c r="V158" s="13" t="s">
        <v>78</v>
      </c>
      <c r="W158" s="13" t="s">
        <v>78</v>
      </c>
      <c r="X158" s="13" t="s">
        <v>78</v>
      </c>
      <c r="Y158" s="13" t="s">
        <v>78</v>
      </c>
      <c r="Z158" s="13" t="s">
        <v>78</v>
      </c>
      <c r="AA158" s="13" t="s">
        <v>78</v>
      </c>
      <c r="AB158" s="13" t="s">
        <v>78</v>
      </c>
      <c r="AC158" s="13" t="s">
        <v>78</v>
      </c>
      <c r="AD158" s="13" t="s">
        <v>78</v>
      </c>
      <c r="AE158" s="13" t="s">
        <v>78</v>
      </c>
      <c r="AF158" s="13" t="s">
        <v>78</v>
      </c>
      <c r="AG158" s="13" t="s">
        <v>78</v>
      </c>
      <c r="AH158" s="13" t="s">
        <v>78</v>
      </c>
      <c r="AI158" s="13" t="s">
        <v>78</v>
      </c>
      <c r="AJ158" s="13" t="s">
        <v>78</v>
      </c>
      <c r="AK158" s="13" t="s">
        <v>78</v>
      </c>
      <c r="AL158" s="13" t="s">
        <v>78</v>
      </c>
      <c r="AM158" s="13" t="s">
        <v>78</v>
      </c>
      <c r="AN158" s="13" t="s">
        <v>78</v>
      </c>
      <c r="AO158" s="13" t="s">
        <v>78</v>
      </c>
      <c r="AP158" s="13" t="s">
        <v>78</v>
      </c>
      <c r="AQ158" s="13" t="s">
        <v>78</v>
      </c>
      <c r="AR158" s="13">
        <v>15000</v>
      </c>
      <c r="AS158" s="13" t="s">
        <v>78</v>
      </c>
      <c r="AT158" s="13" t="s">
        <v>78</v>
      </c>
      <c r="AU158" s="13" t="s">
        <v>78</v>
      </c>
      <c r="AV158" s="13" t="s">
        <v>78</v>
      </c>
    </row>
    <row r="159" spans="1:48" ht="42" customHeight="1" x14ac:dyDescent="0.2">
      <c r="A159" s="6" t="s">
        <v>89</v>
      </c>
      <c r="B159" s="25" t="s">
        <v>14</v>
      </c>
      <c r="C159" s="26">
        <v>700</v>
      </c>
      <c r="D159" s="26">
        <v>70005</v>
      </c>
      <c r="E159" s="26">
        <v>4260</v>
      </c>
      <c r="F159" s="25" t="s">
        <v>33</v>
      </c>
      <c r="G159" s="4" t="s">
        <v>10</v>
      </c>
      <c r="H159" s="4" t="s">
        <v>10</v>
      </c>
      <c r="I159" s="10">
        <f t="shared" si="5"/>
        <v>7200</v>
      </c>
      <c r="J159" s="23" t="s">
        <v>78</v>
      </c>
      <c r="K159" s="13" t="s">
        <v>78</v>
      </c>
      <c r="L159" s="13" t="s">
        <v>78</v>
      </c>
      <c r="M159" s="13" t="s">
        <v>78</v>
      </c>
      <c r="N159" s="13" t="s">
        <v>78</v>
      </c>
      <c r="O159" s="13" t="s">
        <v>78</v>
      </c>
      <c r="P159" s="13" t="s">
        <v>78</v>
      </c>
      <c r="Q159" s="13" t="s">
        <v>78</v>
      </c>
      <c r="R159" s="13" t="s">
        <v>78</v>
      </c>
      <c r="S159" s="13" t="s">
        <v>78</v>
      </c>
      <c r="T159" s="13" t="s">
        <v>78</v>
      </c>
      <c r="U159" s="13" t="s">
        <v>78</v>
      </c>
      <c r="V159" s="13" t="s">
        <v>78</v>
      </c>
      <c r="W159" s="13" t="s">
        <v>78</v>
      </c>
      <c r="X159" s="13" t="s">
        <v>78</v>
      </c>
      <c r="Y159" s="13" t="s">
        <v>78</v>
      </c>
      <c r="Z159" s="13" t="s">
        <v>78</v>
      </c>
      <c r="AA159" s="13" t="s">
        <v>78</v>
      </c>
      <c r="AB159" s="13" t="s">
        <v>78</v>
      </c>
      <c r="AC159" s="13" t="s">
        <v>78</v>
      </c>
      <c r="AD159" s="13" t="s">
        <v>78</v>
      </c>
      <c r="AE159" s="13" t="s">
        <v>78</v>
      </c>
      <c r="AF159" s="13" t="s">
        <v>78</v>
      </c>
      <c r="AG159" s="13" t="s">
        <v>78</v>
      </c>
      <c r="AH159" s="13" t="s">
        <v>78</v>
      </c>
      <c r="AI159" s="13" t="s">
        <v>78</v>
      </c>
      <c r="AJ159" s="13" t="s">
        <v>78</v>
      </c>
      <c r="AK159" s="13" t="s">
        <v>78</v>
      </c>
      <c r="AL159" s="13" t="s">
        <v>78</v>
      </c>
      <c r="AM159" s="13" t="s">
        <v>78</v>
      </c>
      <c r="AN159" s="13" t="s">
        <v>78</v>
      </c>
      <c r="AO159" s="13" t="s">
        <v>78</v>
      </c>
      <c r="AP159" s="13" t="s">
        <v>78</v>
      </c>
      <c r="AQ159" s="13" t="s">
        <v>78</v>
      </c>
      <c r="AR159" s="13" t="s">
        <v>78</v>
      </c>
      <c r="AS159" s="13" t="s">
        <v>78</v>
      </c>
      <c r="AT159" s="13" t="s">
        <v>78</v>
      </c>
      <c r="AU159" s="13">
        <v>7200</v>
      </c>
      <c r="AV159" s="13" t="s">
        <v>78</v>
      </c>
    </row>
    <row r="160" spans="1:48" ht="42" customHeight="1" x14ac:dyDescent="0.2">
      <c r="A160" s="24" t="s">
        <v>281</v>
      </c>
      <c r="B160" s="25" t="s">
        <v>14</v>
      </c>
      <c r="C160" s="26">
        <v>710</v>
      </c>
      <c r="D160" s="26">
        <v>71035</v>
      </c>
      <c r="E160" s="26">
        <v>6060</v>
      </c>
      <c r="F160" s="25" t="s">
        <v>35</v>
      </c>
      <c r="G160" s="4" t="s">
        <v>10</v>
      </c>
      <c r="H160" s="4" t="s">
        <v>10</v>
      </c>
      <c r="I160" s="10">
        <f t="shared" si="5"/>
        <v>15000</v>
      </c>
      <c r="J160" s="23" t="s">
        <v>78</v>
      </c>
      <c r="K160" s="13" t="s">
        <v>78</v>
      </c>
      <c r="L160" s="13" t="s">
        <v>78</v>
      </c>
      <c r="M160" s="13" t="s">
        <v>78</v>
      </c>
      <c r="N160" s="13" t="s">
        <v>78</v>
      </c>
      <c r="O160" s="13" t="s">
        <v>78</v>
      </c>
      <c r="P160" s="13" t="s">
        <v>78</v>
      </c>
      <c r="Q160" s="13" t="s">
        <v>78</v>
      </c>
      <c r="R160" s="13" t="s">
        <v>78</v>
      </c>
      <c r="S160" s="13" t="s">
        <v>78</v>
      </c>
      <c r="T160" s="13" t="s">
        <v>78</v>
      </c>
      <c r="U160" s="13" t="s">
        <v>78</v>
      </c>
      <c r="V160" s="13" t="s">
        <v>78</v>
      </c>
      <c r="W160" s="13" t="s">
        <v>78</v>
      </c>
      <c r="X160" s="13" t="s">
        <v>78</v>
      </c>
      <c r="Y160" s="13" t="s">
        <v>78</v>
      </c>
      <c r="Z160" s="13" t="s">
        <v>78</v>
      </c>
      <c r="AA160" s="13" t="s">
        <v>78</v>
      </c>
      <c r="AB160" s="13" t="s">
        <v>78</v>
      </c>
      <c r="AC160" s="13" t="s">
        <v>78</v>
      </c>
      <c r="AD160" s="13" t="s">
        <v>78</v>
      </c>
      <c r="AE160" s="13" t="s">
        <v>78</v>
      </c>
      <c r="AF160" s="13" t="s">
        <v>78</v>
      </c>
      <c r="AG160" s="13" t="s">
        <v>78</v>
      </c>
      <c r="AH160" s="13" t="s">
        <v>78</v>
      </c>
      <c r="AI160" s="13" t="s">
        <v>78</v>
      </c>
      <c r="AJ160" s="13" t="s">
        <v>78</v>
      </c>
      <c r="AK160" s="13" t="s">
        <v>78</v>
      </c>
      <c r="AL160" s="13" t="s">
        <v>78</v>
      </c>
      <c r="AM160" s="13" t="s">
        <v>78</v>
      </c>
      <c r="AN160" s="13" t="s">
        <v>78</v>
      </c>
      <c r="AO160" s="13" t="s">
        <v>78</v>
      </c>
      <c r="AP160" s="13" t="s">
        <v>78</v>
      </c>
      <c r="AQ160" s="13" t="s">
        <v>78</v>
      </c>
      <c r="AR160" s="13" t="s">
        <v>78</v>
      </c>
      <c r="AS160" s="13" t="s">
        <v>78</v>
      </c>
      <c r="AT160" s="13" t="s">
        <v>78</v>
      </c>
      <c r="AU160" s="13">
        <v>15000</v>
      </c>
      <c r="AV160" s="13" t="s">
        <v>78</v>
      </c>
    </row>
    <row r="161" spans="1:48" ht="42" customHeight="1" x14ac:dyDescent="0.2">
      <c r="A161" s="24" t="s">
        <v>78</v>
      </c>
      <c r="B161" s="25" t="s">
        <v>78</v>
      </c>
      <c r="C161" s="26" t="s">
        <v>78</v>
      </c>
      <c r="D161" s="26" t="s">
        <v>78</v>
      </c>
      <c r="E161" s="26" t="s">
        <v>78</v>
      </c>
      <c r="F161" s="25" t="s">
        <v>78</v>
      </c>
      <c r="G161" s="4" t="s">
        <v>10</v>
      </c>
      <c r="H161" s="4" t="s">
        <v>10</v>
      </c>
      <c r="I161" s="10">
        <f t="shared" si="4"/>
        <v>0</v>
      </c>
      <c r="J161" s="23" t="s">
        <v>78</v>
      </c>
      <c r="K161" s="13" t="s">
        <v>78</v>
      </c>
      <c r="L161" s="13" t="s">
        <v>78</v>
      </c>
      <c r="M161" s="13" t="s">
        <v>78</v>
      </c>
      <c r="N161" s="13" t="s">
        <v>78</v>
      </c>
      <c r="O161" s="13" t="s">
        <v>78</v>
      </c>
      <c r="P161" s="13" t="s">
        <v>78</v>
      </c>
      <c r="Q161" s="13" t="s">
        <v>78</v>
      </c>
      <c r="R161" s="13" t="s">
        <v>78</v>
      </c>
      <c r="S161" s="13" t="s">
        <v>78</v>
      </c>
      <c r="T161" s="13" t="s">
        <v>78</v>
      </c>
      <c r="U161" s="13" t="s">
        <v>78</v>
      </c>
      <c r="V161" s="13" t="s">
        <v>78</v>
      </c>
      <c r="W161" s="13" t="s">
        <v>78</v>
      </c>
      <c r="X161" s="13" t="s">
        <v>78</v>
      </c>
      <c r="Y161" s="13" t="s">
        <v>78</v>
      </c>
      <c r="Z161" s="13" t="s">
        <v>78</v>
      </c>
      <c r="AA161" s="13" t="s">
        <v>78</v>
      </c>
      <c r="AB161" s="13" t="s">
        <v>78</v>
      </c>
      <c r="AC161" s="13" t="s">
        <v>78</v>
      </c>
      <c r="AD161" s="13" t="s">
        <v>78</v>
      </c>
      <c r="AE161" s="13" t="s">
        <v>78</v>
      </c>
      <c r="AF161" s="13" t="s">
        <v>78</v>
      </c>
      <c r="AG161" s="13" t="s">
        <v>78</v>
      </c>
      <c r="AH161" s="13" t="s">
        <v>78</v>
      </c>
      <c r="AI161" s="13" t="s">
        <v>78</v>
      </c>
      <c r="AJ161" s="13" t="s">
        <v>78</v>
      </c>
      <c r="AK161" s="13" t="s">
        <v>78</v>
      </c>
      <c r="AL161" s="13" t="s">
        <v>78</v>
      </c>
      <c r="AM161" s="13" t="s">
        <v>78</v>
      </c>
      <c r="AN161" s="13" t="s">
        <v>78</v>
      </c>
      <c r="AO161" s="13" t="s">
        <v>78</v>
      </c>
      <c r="AP161" s="13" t="s">
        <v>78</v>
      </c>
      <c r="AQ161" s="13" t="s">
        <v>78</v>
      </c>
      <c r="AR161" s="13" t="s">
        <v>78</v>
      </c>
      <c r="AS161" s="13" t="s">
        <v>78</v>
      </c>
      <c r="AT161" s="13" t="s">
        <v>78</v>
      </c>
      <c r="AU161" s="13" t="s">
        <v>78</v>
      </c>
      <c r="AV161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6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8" t="s">
        <v>109</v>
      </c>
      <c r="B1" s="38"/>
      <c r="C1" s="33">
        <f>SUM(C3:C20)</f>
        <v>29532003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SUMIF(Dane!E3:E161,"2720",Dane!I3:I161)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SUMIF(Dane!E3:E161,"4210",Dane!I3:I161)</f>
        <v>850</v>
      </c>
    </row>
    <row r="5" spans="1:3" ht="18" customHeight="1" x14ac:dyDescent="0.2">
      <c r="A5" s="29" t="s">
        <v>280</v>
      </c>
      <c r="B5" s="30" t="s">
        <v>95</v>
      </c>
      <c r="C5" s="31">
        <f>SUMIF(Dane!E3:E161,"4260",Dane!I3:I161)</f>
        <v>7200</v>
      </c>
    </row>
    <row r="6" spans="1:3" ht="18" customHeight="1" x14ac:dyDescent="0.2">
      <c r="A6" s="29" t="s">
        <v>99</v>
      </c>
      <c r="B6" s="30" t="s">
        <v>95</v>
      </c>
      <c r="C6" s="31">
        <f>SUMIF(Dane!E3:E161,"4270",Dane!I3:I161)</f>
        <v>3109150</v>
      </c>
    </row>
    <row r="7" spans="1:3" ht="18" customHeight="1" x14ac:dyDescent="0.2">
      <c r="A7" s="29" t="s">
        <v>100</v>
      </c>
      <c r="B7" s="30" t="s">
        <v>95</v>
      </c>
      <c r="C7" s="31">
        <f>SUMIF(Dane!E3:E161,"4300",Dane!I3:I161)</f>
        <v>150000</v>
      </c>
    </row>
    <row r="8" spans="1:3" ht="18" customHeight="1" x14ac:dyDescent="0.2">
      <c r="A8" s="29" t="s">
        <v>193</v>
      </c>
      <c r="B8" s="32" t="s">
        <v>96</v>
      </c>
      <c r="C8" s="31">
        <f>SUMIF(Dane!E3:E161,"6030",Dane!I3:I161)</f>
        <v>1200000</v>
      </c>
    </row>
    <row r="9" spans="1:3" ht="18" customHeight="1" x14ac:dyDescent="0.2">
      <c r="A9" s="29" t="s">
        <v>101</v>
      </c>
      <c r="B9" s="32" t="s">
        <v>96</v>
      </c>
      <c r="C9" s="31">
        <f>SUMIF(Dane!E3:E161,"6050",Dane!I3:I161)</f>
        <v>18417239.890000001</v>
      </c>
    </row>
    <row r="10" spans="1:3" ht="18" customHeight="1" x14ac:dyDescent="0.2">
      <c r="A10" s="29" t="s">
        <v>102</v>
      </c>
      <c r="B10" s="32" t="s">
        <v>96</v>
      </c>
      <c r="C10" s="31">
        <f>SUMIF(Dane!E3:E161,"6057",Dane!I3:I161)</f>
        <v>2401114.73</v>
      </c>
    </row>
    <row r="11" spans="1:3" ht="18" customHeight="1" x14ac:dyDescent="0.2">
      <c r="A11" s="29" t="s">
        <v>103</v>
      </c>
      <c r="B11" s="32" t="s">
        <v>96</v>
      </c>
      <c r="C11" s="31">
        <f>SUMIF(Dane!E3:E161,"6059",Dane!I3:I161)</f>
        <v>2130145.38</v>
      </c>
    </row>
    <row r="12" spans="1:3" ht="18" customHeight="1" x14ac:dyDescent="0.2">
      <c r="A12" s="29" t="s">
        <v>104</v>
      </c>
      <c r="B12" s="32" t="s">
        <v>96</v>
      </c>
      <c r="C12" s="31">
        <f>SUMIF(Dane!E3:E161,"6060",Dane!I3:I161)</f>
        <v>296003</v>
      </c>
    </row>
    <row r="13" spans="1:3" ht="18" customHeight="1" x14ac:dyDescent="0.2">
      <c r="A13" s="29" t="s">
        <v>224</v>
      </c>
      <c r="B13" s="32" t="s">
        <v>96</v>
      </c>
      <c r="C13" s="31">
        <f>SUMIF(Dane!E3:E161,"6067",Dane!I3:I161)</f>
        <v>200000</v>
      </c>
    </row>
    <row r="14" spans="1:3" ht="18" customHeight="1" x14ac:dyDescent="0.2">
      <c r="A14" s="29" t="s">
        <v>261</v>
      </c>
      <c r="B14" s="32" t="s">
        <v>96</v>
      </c>
      <c r="C14" s="31">
        <f>SUMIF(Dane!E3:E161,"6170",Dane!I3:I161)</f>
        <v>0</v>
      </c>
    </row>
    <row r="15" spans="1:3" ht="18" customHeight="1" x14ac:dyDescent="0.2">
      <c r="A15" s="29" t="s">
        <v>227</v>
      </c>
      <c r="B15" s="32" t="s">
        <v>96</v>
      </c>
      <c r="C15" s="31">
        <f>SUMIF(Dane!E3:E161,"6220",Dane!I3:I161)</f>
        <v>23000</v>
      </c>
    </row>
    <row r="16" spans="1:3" ht="18" customHeight="1" x14ac:dyDescent="0.2">
      <c r="A16" s="29" t="s">
        <v>266</v>
      </c>
      <c r="B16" s="32" t="s">
        <v>96</v>
      </c>
      <c r="C16" s="31">
        <f>SUMIF(Dane!E3:E161,"6230",Dane!I3:I161)</f>
        <v>370000</v>
      </c>
    </row>
    <row r="17" spans="1:3" ht="18" customHeight="1" x14ac:dyDescent="0.2">
      <c r="A17" s="29" t="s">
        <v>248</v>
      </c>
      <c r="B17" s="32" t="s">
        <v>96</v>
      </c>
      <c r="C17" s="31">
        <f>SUMIF(Dane!E3:E161,"6237",Dane!I3:I161)</f>
        <v>330000</v>
      </c>
    </row>
    <row r="18" spans="1:3" ht="18" customHeight="1" x14ac:dyDescent="0.2">
      <c r="A18" s="29" t="s">
        <v>249</v>
      </c>
      <c r="B18" s="32" t="s">
        <v>96</v>
      </c>
      <c r="C18" s="31">
        <f>SUMIF(Dane!E3:E161,"6239",Dane!I3:I161)</f>
        <v>340000</v>
      </c>
    </row>
    <row r="19" spans="1:3" ht="18" customHeight="1" x14ac:dyDescent="0.2">
      <c r="A19" s="29" t="s">
        <v>105</v>
      </c>
      <c r="B19" s="32" t="s">
        <v>96</v>
      </c>
      <c r="C19" s="31">
        <f>SUMIF(Dane!E3:E161,"6300",Dane!I3:I161)</f>
        <v>233600</v>
      </c>
    </row>
    <row r="20" spans="1:3" ht="18" customHeight="1" x14ac:dyDescent="0.2">
      <c r="A20" s="29" t="s">
        <v>106</v>
      </c>
      <c r="B20" s="32" t="s">
        <v>96</v>
      </c>
      <c r="C20" s="31">
        <f>SUMIF(Dane!E3:E161,"6800",Dane!I3:I161)</f>
        <v>298700</v>
      </c>
    </row>
    <row r="23" spans="1:3" ht="21" customHeight="1" x14ac:dyDescent="0.2">
      <c r="A23" s="38" t="s">
        <v>109</v>
      </c>
      <c r="B23" s="38"/>
      <c r="C23" s="33">
        <f>SUM(C25:C26)</f>
        <v>29532003</v>
      </c>
    </row>
    <row r="24" spans="1:3" x14ac:dyDescent="0.2">
      <c r="C24" s="28"/>
    </row>
    <row r="25" spans="1:3" ht="18" customHeight="1" x14ac:dyDescent="0.2">
      <c r="A25" s="29" t="s">
        <v>107</v>
      </c>
      <c r="B25" s="30" t="s">
        <v>95</v>
      </c>
      <c r="C25" s="31">
        <f>SUMIF(Info_1!B3:B20,"B",Info_1!C3:C20)</f>
        <v>3292200</v>
      </c>
    </row>
    <row r="26" spans="1:3" ht="18" customHeight="1" x14ac:dyDescent="0.2">
      <c r="A26" s="29" t="s">
        <v>108</v>
      </c>
      <c r="B26" s="32" t="s">
        <v>96</v>
      </c>
      <c r="C26" s="31">
        <f>SUMIF(Info_1!B3:B20,"M",Info_1!C3:C20)</f>
        <v>26239803</v>
      </c>
    </row>
  </sheetData>
  <mergeCells count="2">
    <mergeCell ref="A1:B1"/>
    <mergeCell ref="A23:B23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2019-12-09T14:05:40Z</dcterms:modified>
  <cp:category>Budżet 2019</cp:category>
</cp:coreProperties>
</file>