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126E6229-B004-4E6F-B871-19A47E13371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1" i="1" l="1"/>
  <c r="G17" i="1"/>
  <c r="G9" i="1"/>
  <c r="G14" i="1" s="1"/>
  <c r="G3" i="1"/>
  <c r="C11" i="4"/>
  <c r="C8" i="3"/>
  <c r="G15" i="1" l="1"/>
  <c r="G8" i="1"/>
  <c r="F21" i="1"/>
  <c r="F17" i="1"/>
  <c r="F14" i="1"/>
  <c r="F9" i="1"/>
  <c r="F3" i="1"/>
  <c r="F15" i="1" s="1"/>
  <c r="C10" i="4"/>
  <c r="F8" i="1" l="1"/>
  <c r="E21" i="1"/>
  <c r="E17" i="1"/>
  <c r="E9" i="1"/>
  <c r="E14" i="1" s="1"/>
  <c r="E3" i="1"/>
  <c r="E8" i="1" s="1"/>
  <c r="C9" i="4"/>
  <c r="E15" i="1" l="1"/>
  <c r="D21" i="1"/>
  <c r="D17" i="1"/>
  <c r="D9" i="1"/>
  <c r="D14" i="1" s="1"/>
  <c r="D3" i="1"/>
  <c r="C8" i="4"/>
  <c r="D15" i="1" l="1"/>
  <c r="D8" i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C5" i="4" l="1"/>
  <c r="BA3" i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<sst xmlns="http://schemas.openxmlformats.org/spreadsheetml/2006/main" count="123" uniqueCount="63">
  <si>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</si>
  <si>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</si>
  <si>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</si>
  <si>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</si>
  <si>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</si>
  <si>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</si>
  <si>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</si>
  <si>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</si>
  <si>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</si>
  <si>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</si>
  <si>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</si>
  <si>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</si>
  <si>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</si>
  <si>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</si>
  <si>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</si>
  <si>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</si>
  <si>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</si>
  <si>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</si>
  <si>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</si>
  <si>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</si>
  <si>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</si>
  <si>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</si>
  <si>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</si>
  <si>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</si>
  <si>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</si>
  <si>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</si>
  <si>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</si>
  <si>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</si>
  <si>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</si>
  <si>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</si>
  <si>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</si>
  <si>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</si>
  <si>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</si>
  <si>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</si>
  <si>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</si>
  <si>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</si>
  <si>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</si>
  <si>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</si>
  <si>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</si>
  <si>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</si>
  <si>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</si>
  <si>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</si>
  <si>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</si>
  <si>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</si>
  <si>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</si>
  <si>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</si>
  <si>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</si>
  <si>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</si>
  <si>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</si>
  <si>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</si>
  <si>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</si>
  <si>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2020 rok
wg URMSO
Nr XVII/173/2019
z dnia 18.12.2019 r.</t>
  </si>
  <si>
    <t>Zarządzenie
Nr 18/2020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</si>
  <si>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/2020
BSO
z dnia 23.01.2020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</si>
  <si>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</si>
  <si>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/2020
BSO
z dnia 29.01.2020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</si>
  <si>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22/2020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</si>
  <si>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/2020
BSO
z dnia 30.01.2020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</si>
  <si>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</si>
  <si>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/2020
BSO
z dnia 10.02.2020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</si>
  <si>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42/2020</t>
  </si>
  <si>
    <r>
      <t xml:space="preserve">URMSO
Nr XX/187/2020
z dnia
26.02.2020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</si>
  <si>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29.02.2020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</si>
</sst>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6"/>
  </cols>
  <sheetData>
    <row r="3" spans="2:4">
      <c r="B3" s="45" t="s">
        <v>38</v>
      </c>
    </row>
    <row r="4" spans="2:4">
      <c r="B4" s="45" t="s">
        <v>20</v>
      </c>
    </row>
    <row r="5" spans="2:4">
      <c r="B5" s="45" t="s">
        <v>19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18</v>
      </c>
      <c r="C13" s="48"/>
      <c r="D13" s="48" t="s">
        <v>17</v>
      </c>
    </row>
    <row r="14" spans="2:4">
      <c r="B14" s="48"/>
      <c r="C14" s="48"/>
      <c r="D14" s="49" t="s">
        <v>16</v>
      </c>
    </row>
    <row r="15" spans="2:4">
      <c r="B15" s="48"/>
      <c r="C15" s="48"/>
      <c r="D15" s="48" t="s">
        <v>39</v>
      </c>
    </row>
    <row r="16" spans="2:4">
      <c r="B16" s="48"/>
      <c r="C16" s="48"/>
      <c r="D16" s="48"/>
    </row>
    <row r="17" spans="2:4">
      <c r="B17" s="48"/>
      <c r="C17" s="48"/>
      <c r="D17" s="50" t="s">
        <v>42</v>
      </c>
    </row>
    <row r="19" spans="2:4">
      <c r="D19" s="50" t="s">
        <v>40</v>
      </c>
    </row>
    <row r="20" spans="2:4">
      <c r="D20" s="50" t="s">
        <v>43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8" t="s">
        <v>27</v>
      </c>
      <c r="B2" s="58" t="s">
        <v>26</v>
      </c>
      <c r="C2" s="59" t="s">
        <v>25</v>
      </c>
      <c r="D2" s="60" t="s">
        <v>29</v>
      </c>
      <c r="E2" s="61"/>
      <c r="F2" s="62"/>
    </row>
    <row r="3" spans="1:6" s="20" customFormat="1" ht="38.25" customHeight="1">
      <c r="A3" s="58"/>
      <c r="B3" s="58"/>
      <c r="C3" s="5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151714805.41</v>
      </c>
      <c r="D5" s="21">
        <f>SUM(D6:D100)</f>
        <v>110866366</v>
      </c>
      <c r="E5" s="21">
        <f>SUM(E6:E100)</f>
        <v>40816759.409999996</v>
      </c>
      <c r="F5" s="21">
        <f>SUM(F6:F100)</f>
        <v>31680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5.5">
      <c r="A7" s="33" t="s">
        <v>56</v>
      </c>
      <c r="B7" s="54">
        <v>43860</v>
      </c>
      <c r="C7" s="19">
        <f t="shared" si="0"/>
        <v>4131.41</v>
      </c>
      <c r="D7" s="18">
        <v>0</v>
      </c>
      <c r="E7" s="18">
        <v>4131.41</v>
      </c>
      <c r="F7" s="18">
        <v>0</v>
      </c>
    </row>
    <row r="8" spans="1:6" ht="25.5">
      <c r="A8" s="33" t="s">
        <v>60</v>
      </c>
      <c r="B8" s="54">
        <v>43888</v>
      </c>
      <c r="C8" s="19">
        <f t="shared" ref="C8" si="1">SUM(D8:F8)</f>
        <v>1310674</v>
      </c>
      <c r="D8" s="18">
        <v>1310674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1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8" t="s">
        <v>27</v>
      </c>
      <c r="B2" s="58" t="s">
        <v>26</v>
      </c>
      <c r="C2" s="59" t="s">
        <v>25</v>
      </c>
      <c r="D2" s="60" t="s">
        <v>29</v>
      </c>
      <c r="E2" s="61"/>
      <c r="F2" s="62"/>
    </row>
    <row r="3" spans="1:6" s="20" customFormat="1" ht="38.25" customHeight="1">
      <c r="A3" s="58"/>
      <c r="B3" s="58"/>
      <c r="C3" s="5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166329620.41</v>
      </c>
      <c r="D5" s="21">
        <f>SUM(D6:D100)</f>
        <v>125440861</v>
      </c>
      <c r="E5" s="21">
        <f>SUM(E6:E100)</f>
        <v>40816759.409999996</v>
      </c>
      <c r="F5" s="21">
        <f>SUM(F6:F100)</f>
        <v>72000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5.5">
      <c r="A7" s="33" t="s">
        <v>52</v>
      </c>
      <c r="B7" s="54">
        <v>43853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4">
        <v>43859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56</v>
      </c>
      <c r="B9" s="54">
        <v>43860</v>
      </c>
      <c r="C9" s="19">
        <f t="shared" ref="C9" si="2">SUM(D9:F9)</f>
        <v>4131.41</v>
      </c>
      <c r="D9" s="18">
        <v>0</v>
      </c>
      <c r="E9" s="18">
        <v>4131.41</v>
      </c>
      <c r="F9" s="18">
        <v>0</v>
      </c>
    </row>
    <row r="10" spans="1:6" ht="25.5">
      <c r="A10" s="33" t="s">
        <v>58</v>
      </c>
      <c r="B10" s="54">
        <v>43871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43888</v>
      </c>
      <c r="C11" s="19">
        <f t="shared" ref="C11" si="4">SUM(D11:F11)</f>
        <v>3525489</v>
      </c>
      <c r="D11" s="18">
        <v>3525489</v>
      </c>
      <c r="E11" s="18">
        <v>0</v>
      </c>
      <c r="F1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4" t="s">
        <v>51</v>
      </c>
      <c r="C2" s="51" t="s">
        <v>53</v>
      </c>
      <c r="D2" s="51" t="s">
        <v>55</v>
      </c>
      <c r="E2" s="51" t="s">
        <v>57</v>
      </c>
      <c r="F2" s="51" t="s">
        <v>59</v>
      </c>
      <c r="G2" s="56" t="s">
        <v>61</v>
      </c>
      <c r="H2" s="53" t="s">
        <v>41</v>
      </c>
      <c r="I2" s="53" t="s">
        <v>41</v>
      </c>
      <c r="J2" s="53" t="s">
        <v>41</v>
      </c>
      <c r="K2" s="53" t="s">
        <v>41</v>
      </c>
      <c r="L2" s="53" t="s">
        <v>41</v>
      </c>
      <c r="M2" s="53" t="s">
        <v>41</v>
      </c>
      <c r="N2" s="53" t="s">
        <v>41</v>
      </c>
      <c r="O2" s="53" t="s">
        <v>41</v>
      </c>
      <c r="P2" s="53" t="s">
        <v>41</v>
      </c>
      <c r="Q2" s="53" t="s">
        <v>41</v>
      </c>
      <c r="R2" s="53" t="s">
        <v>41</v>
      </c>
      <c r="S2" s="53" t="s">
        <v>41</v>
      </c>
      <c r="T2" s="53" t="s">
        <v>41</v>
      </c>
      <c r="U2" s="53" t="s">
        <v>41</v>
      </c>
      <c r="V2" s="53" t="s">
        <v>41</v>
      </c>
      <c r="W2" s="53" t="s">
        <v>41</v>
      </c>
      <c r="X2" s="53" t="s">
        <v>41</v>
      </c>
      <c r="Y2" s="53" t="s">
        <v>41</v>
      </c>
      <c r="Z2" s="53" t="s">
        <v>41</v>
      </c>
      <c r="AA2" s="53" t="s">
        <v>41</v>
      </c>
      <c r="AB2" s="53" t="s">
        <v>41</v>
      </c>
      <c r="AC2" s="53" t="s">
        <v>41</v>
      </c>
      <c r="AD2" s="53" t="s">
        <v>41</v>
      </c>
      <c r="AE2" s="53" t="s">
        <v>41</v>
      </c>
      <c r="AF2" s="53" t="s">
        <v>41</v>
      </c>
      <c r="AG2" s="53" t="s">
        <v>41</v>
      </c>
      <c r="AH2" s="53" t="s">
        <v>41</v>
      </c>
      <c r="AI2" s="53" t="s">
        <v>41</v>
      </c>
      <c r="AJ2" s="53" t="s">
        <v>41</v>
      </c>
      <c r="AK2" s="53" t="s">
        <v>41</v>
      </c>
      <c r="AL2" s="53" t="s">
        <v>41</v>
      </c>
      <c r="AM2" s="53" t="s">
        <v>41</v>
      </c>
      <c r="AN2" s="53" t="s">
        <v>41</v>
      </c>
      <c r="AO2" s="53" t="s">
        <v>41</v>
      </c>
      <c r="AP2" s="53" t="s">
        <v>41</v>
      </c>
      <c r="AQ2" s="53" t="s">
        <v>41</v>
      </c>
      <c r="AR2" s="53" t="s">
        <v>41</v>
      </c>
      <c r="AS2" s="53" t="s">
        <v>41</v>
      </c>
      <c r="AT2" s="53" t="s">
        <v>41</v>
      </c>
      <c r="AU2" s="53" t="s">
        <v>41</v>
      </c>
      <c r="AV2" s="53" t="s">
        <v>41</v>
      </c>
      <c r="AW2" s="53" t="s">
        <v>41</v>
      </c>
      <c r="AX2" s="53" t="s">
        <v>41</v>
      </c>
      <c r="AY2" s="53" t="s">
        <v>41</v>
      </c>
      <c r="AZ2" s="53" t="s">
        <v>41</v>
      </c>
      <c r="BA2" s="31" t="s">
        <v>62</v>
      </c>
    </row>
    <row r="3" spans="1:53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>
        <f t="shared" ref="D3:E3" si="1">SUM(D5:D6)</f>
        <v>0</v>
      </c>
      <c r="E3" s="32">
        <f t="shared" si="1"/>
        <v>4131.41</v>
      </c>
      <c r="F3" s="32">
        <f t="shared" ref="F3:G3" si="2">SUM(F5:F6)</f>
        <v>0</v>
      </c>
      <c r="G3" s="32">
        <f t="shared" si="2"/>
        <v>1310674</v>
      </c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151714805.41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142550000</v>
      </c>
      <c r="C5" s="34">
        <v>0</v>
      </c>
      <c r="D5" s="34">
        <v>0</v>
      </c>
      <c r="E5" s="34">
        <v>4131.41</v>
      </c>
      <c r="F5" s="34">
        <v>0</v>
      </c>
      <c r="G5" s="34">
        <v>4674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142558805.41</v>
      </c>
    </row>
    <row r="6" spans="1:53" ht="14.25" customHeight="1">
      <c r="A6" s="1" t="s">
        <v>13</v>
      </c>
      <c r="B6" s="5">
        <v>7850000</v>
      </c>
      <c r="C6" s="34">
        <v>0</v>
      </c>
      <c r="D6" s="34">
        <v>0</v>
      </c>
      <c r="E6" s="34">
        <v>0</v>
      </c>
      <c r="F6" s="34">
        <v>0</v>
      </c>
      <c r="G6" s="34">
        <v>1306000</v>
      </c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9156000</v>
      </c>
    </row>
    <row r="7" spans="1:53" ht="18" customHeight="1" thickBot="1">
      <c r="A7" s="8" t="s">
        <v>2</v>
      </c>
      <c r="B7" s="9">
        <v>15265185</v>
      </c>
      <c r="C7" s="35">
        <v>0</v>
      </c>
      <c r="D7" s="35">
        <v>0</v>
      </c>
      <c r="E7" s="35">
        <v>0</v>
      </c>
      <c r="F7" s="35">
        <v>0</v>
      </c>
      <c r="G7" s="35">
        <v>1864815</v>
      </c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17130000</v>
      </c>
    </row>
    <row r="8" spans="1:53" ht="27" customHeight="1" thickBot="1">
      <c r="A8" s="14" t="s">
        <v>3</v>
      </c>
      <c r="B8" s="15">
        <f t="shared" ref="B8:C8" si="3">SUM(B3,B7)</f>
        <v>165665185</v>
      </c>
      <c r="C8" s="36">
        <f t="shared" si="3"/>
        <v>0</v>
      </c>
      <c r="D8" s="36">
        <f t="shared" ref="D8:E8" si="4">SUM(D3,D7)</f>
        <v>0</v>
      </c>
      <c r="E8" s="36">
        <f t="shared" si="4"/>
        <v>4131.41</v>
      </c>
      <c r="F8" s="36">
        <f t="shared" ref="F8:G8" si="5">SUM(F3,F7)</f>
        <v>0</v>
      </c>
      <c r="G8" s="36">
        <f t="shared" si="5"/>
        <v>3175489</v>
      </c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168844805.41</v>
      </c>
    </row>
    <row r="9" spans="1:53" ht="18" customHeight="1">
      <c r="A9" s="10" t="s">
        <v>4</v>
      </c>
      <c r="B9" s="11">
        <f t="shared" ref="B9:C9" si="6">SUM(B11:B12)</f>
        <v>162800000</v>
      </c>
      <c r="C9" s="37">
        <f t="shared" si="6"/>
        <v>0</v>
      </c>
      <c r="D9" s="37">
        <f t="shared" ref="D9:E9" si="7">SUM(D11:D12)</f>
        <v>0</v>
      </c>
      <c r="E9" s="37">
        <f t="shared" si="7"/>
        <v>4131.41</v>
      </c>
      <c r="F9" s="37">
        <f t="shared" ref="F9" si="8">SUM(F11:F12)</f>
        <v>0</v>
      </c>
      <c r="G9" s="37">
        <f t="shared" ref="G9" si="9">SUM(G11:G12)</f>
        <v>3525489</v>
      </c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166329620.41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144950000</v>
      </c>
      <c r="C11" s="34">
        <v>0</v>
      </c>
      <c r="D11" s="55">
        <v>-200000</v>
      </c>
      <c r="E11" s="34">
        <v>4131.41</v>
      </c>
      <c r="F11" s="55">
        <v>-5000</v>
      </c>
      <c r="G11" s="34">
        <v>2174489</v>
      </c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146923620.41</v>
      </c>
    </row>
    <row r="12" spans="1:53" ht="14.25" customHeight="1">
      <c r="A12" s="1" t="s">
        <v>15</v>
      </c>
      <c r="B12" s="5">
        <v>17850000</v>
      </c>
      <c r="C12" s="34">
        <v>0</v>
      </c>
      <c r="D12" s="34">
        <v>200000</v>
      </c>
      <c r="E12" s="34">
        <v>0</v>
      </c>
      <c r="F12" s="34">
        <v>5000</v>
      </c>
      <c r="G12" s="34">
        <v>1351000</v>
      </c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19406000</v>
      </c>
    </row>
    <row r="13" spans="1:53" ht="18" customHeight="1" thickBot="1">
      <c r="A13" s="8" t="s">
        <v>5</v>
      </c>
      <c r="B13" s="9">
        <v>2865185</v>
      </c>
      <c r="C13" s="35">
        <v>0</v>
      </c>
      <c r="D13" s="35">
        <v>0</v>
      </c>
      <c r="E13" s="35">
        <v>0</v>
      </c>
      <c r="F13" s="35">
        <v>0</v>
      </c>
      <c r="G13" s="57">
        <v>-350000</v>
      </c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2515185</v>
      </c>
    </row>
    <row r="14" spans="1:53" ht="27" customHeight="1" thickBot="1">
      <c r="A14" s="14" t="s">
        <v>3</v>
      </c>
      <c r="B14" s="15">
        <f t="shared" ref="B14:C14" si="10">SUM(B9,B13)</f>
        <v>165665185</v>
      </c>
      <c r="C14" s="36">
        <f t="shared" si="10"/>
        <v>0</v>
      </c>
      <c r="D14" s="36">
        <f t="shared" ref="D14:E14" si="11">SUM(D9,D13)</f>
        <v>0</v>
      </c>
      <c r="E14" s="36">
        <f t="shared" si="11"/>
        <v>4131.41</v>
      </c>
      <c r="F14" s="36">
        <f t="shared" ref="F14:G14" si="12">SUM(F9,F13)</f>
        <v>0</v>
      </c>
      <c r="G14" s="36">
        <f t="shared" si="12"/>
        <v>3175489</v>
      </c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168844805.41</v>
      </c>
    </row>
    <row r="15" spans="1:53" ht="18" customHeight="1">
      <c r="A15" s="12" t="s">
        <v>11</v>
      </c>
      <c r="B15" s="13">
        <f t="shared" ref="B15:C15" si="13">+B3-B9</f>
        <v>-12400000</v>
      </c>
      <c r="C15" s="38">
        <f t="shared" si="13"/>
        <v>0</v>
      </c>
      <c r="D15" s="38">
        <f t="shared" ref="D15:E15" si="14">+D3-D9</f>
        <v>0</v>
      </c>
      <c r="E15" s="38">
        <f t="shared" si="14"/>
        <v>0</v>
      </c>
      <c r="F15" s="38">
        <f t="shared" ref="F15:G15" si="15">+F3-F9</f>
        <v>0</v>
      </c>
      <c r="G15" s="40">
        <f t="shared" si="15"/>
        <v>-2214815</v>
      </c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-14614815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16">SUM(B19:B20)</f>
        <v>1560000</v>
      </c>
      <c r="C17" s="43">
        <f t="shared" si="16"/>
        <v>0</v>
      </c>
      <c r="D17" s="43">
        <f t="shared" ref="D17:E17" si="17">SUM(D19:D20)</f>
        <v>0</v>
      </c>
      <c r="E17" s="43">
        <f t="shared" si="17"/>
        <v>0</v>
      </c>
      <c r="F17" s="43">
        <f t="shared" ref="F17" si="18">SUM(F19:F20)</f>
        <v>0</v>
      </c>
      <c r="G17" s="43">
        <f t="shared" ref="G17" si="19">SUM(G19:G20)</f>
        <v>0</v>
      </c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1560000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36</v>
      </c>
      <c r="B19" s="5">
        <v>830000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830000</v>
      </c>
    </row>
    <row r="20" spans="1:53" ht="24">
      <c r="A20" s="7" t="s">
        <v>37</v>
      </c>
      <c r="B20" s="5">
        <v>730000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730000</v>
      </c>
    </row>
    <row r="21" spans="1:53" ht="18" customHeight="1">
      <c r="A21" s="41" t="s">
        <v>7</v>
      </c>
      <c r="B21" s="42">
        <f t="shared" ref="B21:G21" si="20">SUM(B23:B23)</f>
        <v>450000</v>
      </c>
      <c r="C21" s="43">
        <f t="shared" si="20"/>
        <v>0</v>
      </c>
      <c r="D21" s="43">
        <f t="shared" si="20"/>
        <v>0</v>
      </c>
      <c r="E21" s="43">
        <f t="shared" si="20"/>
        <v>0</v>
      </c>
      <c r="F21" s="43">
        <f t="shared" si="20"/>
        <v>0</v>
      </c>
      <c r="G21" s="43">
        <f t="shared" si="20"/>
        <v>0</v>
      </c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450000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33</v>
      </c>
      <c r="B23" s="5">
        <v>450000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450000</v>
      </c>
    </row>
    <row r="26" spans="1:53">
      <c r="A26" s="29" t="s">
        <v>30</v>
      </c>
    </row>
    <row r="27" spans="1:53">
      <c r="A27" s="29" t="s">
        <v>34</v>
      </c>
    </row>
    <row r="28" spans="1:53">
      <c r="A28" s="29" t="s">
        <v>35</v>
      </c>
    </row>
    <row r="29" spans="1:53">
      <c r="A29" s="29" t="s">
        <v>31</v>
      </c>
    </row>
    <row r="30" spans="1:53">
      <c r="A30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Piotr Szuba</cp:lastModifiedBy>
  <cp:lastPrinted>2020-01-04T14:26:12Z</cp:lastPrinted>
  <dcterms:created xsi:type="dcterms:W3CDTF">2010-01-23T12:25:49Z</dcterms:created>
  <dcterms:modified xsi:type="dcterms:W3CDTF">2020-03-03T12:00:06Z</dcterms:modified>
  <cp:category>Budżet 2020</cp:category>
</cp:coreProperties>
</file>