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90C67566-59FF-43C5-A670-EC942BB9C3A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0 - Dochody" sheetId="3" r:id="rId2"/>
    <sheet name="Budżet 2020 - Wydatki" sheetId="4" r:id="rId3"/>
    <sheet name="Budżet 2020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21" i="1" l="1"/>
  <c r="AB17" i="1"/>
  <c r="AB9" i="1"/>
  <c r="AB14" i="1" s="1"/>
  <c r="AB3" i="1"/>
  <c r="AB8" i="1" s="1"/>
  <c r="C32" i="4"/>
  <c r="AB15" i="1" l="1"/>
  <c r="AA21" i="1"/>
  <c r="AA17" i="1"/>
  <c r="AA14" i="1"/>
  <c r="AA9" i="1"/>
  <c r="AA3" i="1"/>
  <c r="AA15" i="1" s="1"/>
  <c r="C31" i="4"/>
  <c r="C20" i="3"/>
  <c r="AA8" i="1" l="1"/>
  <c r="Z21" i="1"/>
  <c r="Z17" i="1"/>
  <c r="Z9" i="1"/>
  <c r="Z14" i="1" s="1"/>
  <c r="Z3" i="1"/>
  <c r="C30" i="4"/>
  <c r="C19" i="3"/>
  <c r="Y21" i="1"/>
  <c r="Y17" i="1"/>
  <c r="Y9" i="1"/>
  <c r="Y14" i="1" s="1"/>
  <c r="Y3" i="1"/>
  <c r="C29" i="4"/>
  <c r="X21" i="1"/>
  <c r="X17" i="1"/>
  <c r="X9" i="1"/>
  <c r="X14" i="1" s="1"/>
  <c r="X3" i="1"/>
  <c r="X15" i="1" s="1"/>
  <c r="C28" i="4"/>
  <c r="C18" i="3"/>
  <c r="Z15" i="1" l="1"/>
  <c r="Z8" i="1"/>
  <c r="Y15" i="1"/>
  <c r="Y8" i="1"/>
  <c r="X8" i="1"/>
  <c r="W21" i="1"/>
  <c r="W17" i="1"/>
  <c r="W14" i="1"/>
  <c r="W9" i="1"/>
  <c r="W3" i="1"/>
  <c r="W15" i="1" s="1"/>
  <c r="C27" i="4"/>
  <c r="C17" i="3"/>
  <c r="W8" i="1" l="1"/>
  <c r="V21" i="1"/>
  <c r="V17" i="1"/>
  <c r="V9" i="1"/>
  <c r="V14" i="1" s="1"/>
  <c r="V3" i="1"/>
  <c r="V15" i="1" s="1"/>
  <c r="C26" i="4"/>
  <c r="V8" i="1" l="1"/>
  <c r="U21" i="1"/>
  <c r="U17" i="1"/>
  <c r="U9" i="1"/>
  <c r="U14" i="1" s="1"/>
  <c r="U3" i="1"/>
  <c r="U8" i="1" s="1"/>
  <c r="C25" i="4"/>
  <c r="C16" i="3"/>
  <c r="U15" i="1" l="1"/>
  <c r="T21" i="1"/>
  <c r="T17" i="1"/>
  <c r="T9" i="1"/>
  <c r="T14" i="1" s="1"/>
  <c r="T3" i="1"/>
  <c r="C24" i="4"/>
  <c r="C15" i="3"/>
  <c r="S21" i="1"/>
  <c r="S17" i="1"/>
  <c r="S14" i="1"/>
  <c r="S9" i="1"/>
  <c r="S3" i="1"/>
  <c r="S8" i="1" s="1"/>
  <c r="C23" i="4"/>
  <c r="C14" i="3"/>
  <c r="T15" i="1" l="1"/>
  <c r="T8" i="1"/>
  <c r="S15" i="1"/>
  <c r="R21" i="1"/>
  <c r="R17" i="1"/>
  <c r="R9" i="1"/>
  <c r="R14" i="1" s="1"/>
  <c r="R3" i="1"/>
  <c r="C22" i="4"/>
  <c r="R15" i="1" l="1"/>
  <c r="R8" i="1"/>
  <c r="Q21" i="1"/>
  <c r="Q17" i="1"/>
  <c r="Q14" i="1"/>
  <c r="Q9" i="1"/>
  <c r="Q8" i="1"/>
  <c r="Q3" i="1"/>
  <c r="Q15" i="1" s="1"/>
  <c r="C21" i="4"/>
  <c r="P21" i="1"/>
  <c r="P17" i="1"/>
  <c r="P9" i="1"/>
  <c r="P14" i="1" s="1"/>
  <c r="P3" i="1"/>
  <c r="C20" i="4"/>
  <c r="C13" i="3"/>
  <c r="P15" i="1" l="1"/>
  <c r="P8" i="1"/>
  <c r="O21" i="1"/>
  <c r="O17" i="1"/>
  <c r="O9" i="1"/>
  <c r="O14" i="1" s="1"/>
  <c r="O3" i="1"/>
  <c r="C19" i="4"/>
  <c r="C12" i="3"/>
  <c r="C18" i="4"/>
  <c r="N21" i="1"/>
  <c r="N17" i="1"/>
  <c r="N9" i="1"/>
  <c r="N14" i="1" s="1"/>
  <c r="N3" i="1"/>
  <c r="O15" i="1" l="1"/>
  <c r="O8" i="1"/>
  <c r="N15" i="1"/>
  <c r="N8" i="1"/>
  <c r="M21" i="1"/>
  <c r="M17" i="1"/>
  <c r="M14" i="1"/>
  <c r="M9" i="1"/>
  <c r="M3" i="1"/>
  <c r="M15" i="1" s="1"/>
  <c r="C17" i="4"/>
  <c r="C11" i="3"/>
  <c r="M8" i="1" l="1"/>
  <c r="L21" i="1"/>
  <c r="L17" i="1"/>
  <c r="L9" i="1"/>
  <c r="L14" i="1" s="1"/>
  <c r="L3" i="1"/>
  <c r="L8" i="1" s="1"/>
  <c r="C16" i="4"/>
  <c r="L15" i="1" l="1"/>
  <c r="K21" i="1"/>
  <c r="K17" i="1"/>
  <c r="K9" i="1"/>
  <c r="K14" i="1" s="1"/>
  <c r="K3" i="1"/>
  <c r="K8" i="1" s="1"/>
  <c r="C15" i="4"/>
  <c r="C10" i="3"/>
  <c r="K15" i="1" l="1"/>
  <c r="J21" i="1"/>
  <c r="J17" i="1"/>
  <c r="J9" i="1"/>
  <c r="J14" i="1" s="1"/>
  <c r="J3" i="1"/>
  <c r="C14" i="4"/>
  <c r="C9" i="3"/>
  <c r="I21" i="1"/>
  <c r="I17" i="1"/>
  <c r="I9" i="1"/>
  <c r="I14" i="1" s="1"/>
  <c r="I3" i="1"/>
  <c r="I15" i="1" s="1"/>
  <c r="C13" i="4"/>
  <c r="J15" i="1" l="1"/>
  <c r="J8" i="1"/>
  <c r="I8" i="1"/>
  <c r="H21" i="1"/>
  <c r="H17" i="1"/>
  <c r="H9" i="1"/>
  <c r="H14" i="1" s="1"/>
  <c r="H3" i="1"/>
  <c r="H8" i="1" s="1"/>
  <c r="C12" i="4"/>
  <c r="H15" i="1" l="1"/>
  <c r="G21" i="1"/>
  <c r="G17" i="1"/>
  <c r="G9" i="1"/>
  <c r="G14" i="1" s="1"/>
  <c r="G3" i="1"/>
  <c r="C11" i="4"/>
  <c r="C8" i="3"/>
  <c r="G15" i="1" l="1"/>
  <c r="G8" i="1"/>
  <c r="F21" i="1"/>
  <c r="F17" i="1"/>
  <c r="F14" i="1"/>
  <c r="F9" i="1"/>
  <c r="F3" i="1"/>
  <c r="F15" i="1" s="1"/>
  <c r="C10" i="4"/>
  <c r="F8" i="1" l="1"/>
  <c r="E21" i="1"/>
  <c r="E17" i="1"/>
  <c r="E9" i="1"/>
  <c r="E14" i="1" s="1"/>
  <c r="E3" i="1"/>
  <c r="E8" i="1" s="1"/>
  <c r="C9" i="4"/>
  <c r="E15" i="1" l="1"/>
  <c r="D21" i="1"/>
  <c r="D17" i="1"/>
  <c r="D9" i="1"/>
  <c r="D14" i="1" s="1"/>
  <c r="D3" i="1"/>
  <c r="C8" i="4"/>
  <c r="D15" i="1" l="1"/>
  <c r="D8" i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C5" i="4" l="1"/>
  <c r="BA3" i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<sst xmlns="http://schemas.openxmlformats.org/spreadsheetml/2006/main" count="156" uniqueCount="105">
  <si>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</si>
  <si>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</si>
  <si>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</si>
  <si>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</si>
  <si>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</si>
  <si>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</si>
  <si>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</si>
  <si>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</si>
  <si>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</si>
  <si>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</si>
  <si>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</si>
  <si>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</si>
  <si>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</si>
  <si>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</si>
  <si>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</si>
  <si>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</si>
  <si>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</si>
  <si>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</si>
  <si>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</si>
  <si>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</si>
  <si>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</si>
  <si>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</si>
  <si>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</si>
  <si>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</si>
  <si>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</si>
  <si>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</si>
  <si>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</si>
  <si>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</si>
  <si>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</si>
  <si>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</si>
  <si>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</si>
  <si>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</si>
  <si>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</si>
  <si>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</si>
  <si>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</si>
  <si>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</si>
  <si>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</si>
  <si>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</si>
  <si>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</si>
  <si>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</si>
  <si>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</si>
  <si>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</si>
  <si>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</si>
  <si>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Budżet 2020 :: rejestr zmian</t>
  </si>
  <si>
    <t>Uchwała Nr XVII/173/2019 Rady Miejskiej w Strzelcach Opolskich z dnia 18 grudnia 2019 r.</t>
  </si>
  <si>
    <t>#budzetso2020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</si>
  <si>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</si>
  <si>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XVII/173/2019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</si>
  <si>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</si>
  <si>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2020 rok
wg URMSO
Nr XVII/173/2019
z dnia 18.12.2019 r.</t>
  </si>
  <si>
    <t>Zarządzenie
Nr 18/2020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</si>
  <si>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/2020
BSO
z dnia 23.01.2020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</si>
  <si>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</si>
  <si>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</t>
    </r>
    <r>
      <rPr>
        <b/>
        <sz val="11"/>
        <color indexed="8"/>
        <rFont val="Czcionka tekstu podstawowego"/>
        <charset val="238"/>
      </rPr>
      <t xml:space="preserve">/2020
BSO
z dnia 29.01.2020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</si>
  <si>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22/2020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</si>
  <si>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/2020
BSO
z dnia 30.01.2020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</si>
  <si>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</si>
  <si>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/2020
BSO
z dnia 10.02.2020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</si>
  <si>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42/2020</t>
  </si>
  <si>
    <r>
      <t xml:space="preserve">URMSO
Nr XX/187/2020
z dnia
26.02.2020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</si>
  <si>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45/2020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</si>
  <si>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/2020
BSO
z dnia 2.03.2020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</si>
  <si>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54/2020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</si>
  <si>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/2020
BSO
z dnia 16.03.2020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</si>
  <si>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61/2020</t>
  </si>
  <si>
    <r>
      <t xml:space="preserve">URMSO
Nr XXI/199/2020
z dnia
26.03.2020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rFont val="Czcionka tekstu podstawowego"/>
        <charset val="238"/>
      </rPr>
      <t>]</t>
    </r>
  </si>
  <si>
    <t>Zarządzenie
Nr 62/2020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</si>
  <si>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</si>
  <si>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63/2020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</si>
  <si>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</si>
  <si>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68/2020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</si>
  <si>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/2020
BSO
z dnia 9.04.2020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</si>
  <si>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69</t>
    </r>
    <r>
      <rPr>
        <b/>
        <sz val="11"/>
        <color indexed="8"/>
        <rFont val="Czcionka tekstu podstawowego"/>
        <charset val="238"/>
      </rPr>
      <t xml:space="preserve">/2020
BSO
z dnia 16.04.2020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</si>
  <si>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69/2020</t>
  </si>
  <si>
    <t>Zarządzenie
Nr 71/2020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</si>
  <si>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/2020
BSO
z dnia 24.04.2020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</si>
  <si>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74/2020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</si>
  <si>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/2020
BSO
z dnia 6.05.2020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</si>
  <si>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Zarządzenie
Nr 76/2020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</si>
  <si>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76</t>
    </r>
    <r>
      <rPr>
        <b/>
        <sz val="11"/>
        <color indexed="8"/>
        <rFont val="Czcionka tekstu podstawowego"/>
        <charset val="238"/>
      </rPr>
      <t xml:space="preserve">/2020
BSO
z dnia 7.05.2020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</t>
    </r>
  </si>
  <si>
    <t>Zarządzenie
Nr 87/2020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</si>
  <si>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/2020
BSO
z dnia 5.06.2020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</si>
  <si>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Zarządzenie
Nr 94/2020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</si>
  <si>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94</t>
    </r>
    <r>
      <rPr>
        <b/>
        <sz val="11"/>
        <color indexed="8"/>
        <rFont val="Czcionka tekstu podstawowego"/>
        <charset val="238"/>
      </rPr>
      <t xml:space="preserve">/2020
BSO
z dnia 19.06.2020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</t>
    </r>
  </si>
  <si>
    <r>
      <t xml:space="preserve">URMSO
Nr XXIV/221/2020
z dnia
24.06.2020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rFont val="Czcionka tekstu podstawowego"/>
        <charset val="238"/>
      </rPr>
      <t>]</t>
    </r>
  </si>
  <si>
    <t>Skarbnik Gminy</t>
  </si>
  <si>
    <t>w sprawie uchwały budżetowej gminy Strzelce Opolskie na 2020 rok z późn. zm.</t>
  </si>
  <si>
    <t>Zarządzenie
Nr 102/2020</t>
  </si>
  <si>
    <t>Zarządzenie
Nr 103/2020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</si>
  <si>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/2020
BSO
z dnia 25.06.2020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</si>
  <si>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104/2020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</si>
  <si>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/2020
BSO
z dnia 26.06.2020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</si>
  <si>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105/2020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</si>
  <si>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105</t>
    </r>
    <r>
      <rPr>
        <b/>
        <sz val="11"/>
        <color indexed="8"/>
        <rFont val="Czcionka tekstu podstawowego"/>
        <charset val="238"/>
      </rPr>
      <t xml:space="preserve">/2020
BSO
z dnia 30.06.2020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</si>
  <si>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110/2020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</si>
  <si>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/2020
BSO
z dnia 9.07.2020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</si>
  <si>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114/2020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</si>
  <si>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/2020
BSO
z dnia 17.07.2020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</t>
    </r>
  </si>
  <si>
    <t>Zarządzenie
Nr 123/2020</t>
  </si>
  <si>
    <r>
      <t xml:space="preserve">URMSO
Nr XXV/228/2020
z dnia
29.07.2020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rFont val="Czcionka tekstu podstawowego"/>
        <charset val="238"/>
      </rPr>
      <t>]</t>
    </r>
  </si>
  <si>
    <t>Zarządzenie
Nr 124/2020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</si>
  <si>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124</t>
    </r>
    <r>
      <rPr>
        <b/>
        <sz val="11"/>
        <color indexed="8"/>
        <rFont val="Czcionka tekstu podstawowego"/>
        <charset val="238"/>
      </rPr>
      <t xml:space="preserve">/2020
BSO
z dnia 30.07.2020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</si>
  <si>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126/2020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</si>
  <si>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126</t>
    </r>
    <r>
      <rPr>
        <b/>
        <sz val="11"/>
        <color indexed="8"/>
        <rFont val="Czcionka tekstu podstawowego"/>
        <charset val="238"/>
      </rPr>
      <t xml:space="preserve">/2020
BSO
z dnia 31.07.2020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</si>
  <si>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r>
      <t xml:space="preserve">Budżet na 2020 r.
stan na dzień
</t>
    </r>
    <r>
      <rPr>
        <b/>
        <sz val="11"/>
        <color indexed="56"/>
        <rFont val="Czcionka tekstu podstawowego"/>
        <charset val="238"/>
      </rPr>
      <t>31.07.2020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</si>
</sst>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0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6" fillId="0" borderId="1" xfId="1" applyNumberFormat="1" applyFont="1" applyBorder="1" applyAlignment="1">
      <alignment vertical="center"/>
    </xf>
    <xf numFmtId="4" fontId="27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6"/>
  </cols>
  <sheetData>
    <row r="3" spans="2:4">
      <c r="B3" s="45" t="s">
        <v>38</v>
      </c>
    </row>
    <row r="4" spans="2:4">
      <c r="B4" s="45" t="s">
        <v>20</v>
      </c>
    </row>
    <row r="5" spans="2:4">
      <c r="B5" s="45" t="s">
        <v>19</v>
      </c>
    </row>
    <row r="7" spans="2:4" ht="45">
      <c r="B7" s="47" t="s">
        <v>43</v>
      </c>
    </row>
    <row r="9" spans="2:4">
      <c r="B9" s="52" t="s">
        <v>44</v>
      </c>
    </row>
    <row r="10" spans="2:4">
      <c r="B10" s="52" t="s">
        <v>86</v>
      </c>
    </row>
    <row r="13" spans="2:4">
      <c r="B13" s="48" t="s">
        <v>18</v>
      </c>
      <c r="C13" s="48"/>
      <c r="D13" s="48" t="s">
        <v>17</v>
      </c>
    </row>
    <row r="14" spans="2:4">
      <c r="B14" s="48"/>
      <c r="C14" s="48"/>
      <c r="D14" s="49" t="s">
        <v>16</v>
      </c>
    </row>
    <row r="15" spans="2:4">
      <c r="B15" s="48"/>
      <c r="C15" s="48"/>
      <c r="D15" s="48" t="s">
        <v>85</v>
      </c>
    </row>
    <row r="16" spans="2:4">
      <c r="B16" s="48"/>
      <c r="C16" s="48"/>
      <c r="D16" s="48"/>
    </row>
    <row r="17" spans="2:4">
      <c r="B17" s="48"/>
      <c r="C17" s="48"/>
      <c r="D17" s="50" t="s">
        <v>41</v>
      </c>
    </row>
    <row r="19" spans="2:4">
      <c r="D19" s="50" t="s">
        <v>39</v>
      </c>
    </row>
    <row r="20" spans="2:4">
      <c r="D20" s="50" t="s">
        <v>42</v>
      </c>
    </row>
    <row r="22" spans="2:4">
      <c r="D22" s="48" t="s">
        <v>45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0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5" t="s">
        <v>27</v>
      </c>
      <c r="B2" s="65" t="s">
        <v>26</v>
      </c>
      <c r="C2" s="66" t="s">
        <v>25</v>
      </c>
      <c r="D2" s="67" t="s">
        <v>29</v>
      </c>
      <c r="E2" s="68"/>
      <c r="F2" s="69"/>
    </row>
    <row r="3" spans="1:6" s="20" customFormat="1" ht="38.25" customHeight="1">
      <c r="A3" s="65"/>
      <c r="B3" s="65"/>
      <c r="C3" s="66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154077139.22999999</v>
      </c>
      <c r="D5" s="21">
        <f>SUM(D6:D100)</f>
        <v>112060004</v>
      </c>
      <c r="E5" s="21">
        <f>SUM(E6:E100)</f>
        <v>41985455.229999997</v>
      </c>
      <c r="F5" s="21">
        <f>SUM(F6:F100)</f>
        <v>31680</v>
      </c>
    </row>
    <row r="6" spans="1:6" s="17" customFormat="1" ht="25.5">
      <c r="A6" s="33" t="s">
        <v>47</v>
      </c>
      <c r="B6" s="54">
        <v>43817</v>
      </c>
      <c r="C6" s="19">
        <f t="shared" ref="C6:C7" si="0">SUM(D6:F6)</f>
        <v>150400000</v>
      </c>
      <c r="D6" s="18">
        <v>109555692</v>
      </c>
      <c r="E6" s="18">
        <v>40812628</v>
      </c>
      <c r="F6" s="18">
        <v>31680</v>
      </c>
    </row>
    <row r="7" spans="1:6" s="17" customFormat="1" ht="25.5">
      <c r="A7" s="33" t="s">
        <v>54</v>
      </c>
      <c r="B7" s="54">
        <v>43860</v>
      </c>
      <c r="C7" s="19">
        <f t="shared" si="0"/>
        <v>4131.41</v>
      </c>
      <c r="D7" s="18">
        <v>0</v>
      </c>
      <c r="E7" s="18">
        <v>4131.41</v>
      </c>
      <c r="F7" s="18">
        <v>0</v>
      </c>
    </row>
    <row r="8" spans="1:6" ht="25.5">
      <c r="A8" s="33" t="s">
        <v>58</v>
      </c>
      <c r="B8" s="54">
        <v>43888</v>
      </c>
      <c r="C8" s="19">
        <f t="shared" ref="C8" si="1">SUM(D8:F8)</f>
        <v>1310674</v>
      </c>
      <c r="D8" s="18">
        <v>1310674</v>
      </c>
      <c r="E8" s="18">
        <v>0</v>
      </c>
      <c r="F8" s="18">
        <v>0</v>
      </c>
    </row>
    <row r="9" spans="1:6" ht="25.5">
      <c r="A9" s="33" t="s">
        <v>64</v>
      </c>
      <c r="B9" s="54">
        <v>43917</v>
      </c>
      <c r="C9" s="19">
        <f t="shared" ref="C9" si="2">SUM(D9:F9)</f>
        <v>360500</v>
      </c>
      <c r="D9" s="18">
        <v>360500</v>
      </c>
      <c r="E9" s="18">
        <v>0</v>
      </c>
      <c r="F9" s="18">
        <v>0</v>
      </c>
    </row>
    <row r="10" spans="1:6" ht="25.5">
      <c r="A10" s="33" t="s">
        <v>66</v>
      </c>
      <c r="B10" s="54">
        <v>43917</v>
      </c>
      <c r="C10" s="19">
        <f t="shared" ref="C10" si="3">SUM(D10:F10)</f>
        <v>58562</v>
      </c>
      <c r="D10" s="18">
        <v>0</v>
      </c>
      <c r="E10" s="18">
        <v>58562</v>
      </c>
      <c r="F10" s="18">
        <v>0</v>
      </c>
    </row>
    <row r="11" spans="1:6" ht="25.5">
      <c r="A11" s="33" t="s">
        <v>70</v>
      </c>
      <c r="B11" s="54">
        <v>43930</v>
      </c>
      <c r="C11" s="19">
        <f t="shared" ref="C11" si="4">SUM(D11:F11)</f>
        <v>20482.189999999999</v>
      </c>
      <c r="D11" s="18">
        <v>17000</v>
      </c>
      <c r="E11" s="18">
        <v>3482.19</v>
      </c>
      <c r="F11" s="18">
        <v>0</v>
      </c>
    </row>
    <row r="12" spans="1:6" ht="25.5">
      <c r="A12" s="33" t="s">
        <v>74</v>
      </c>
      <c r="B12" s="54">
        <v>43945</v>
      </c>
      <c r="C12" s="19">
        <f t="shared" ref="C12" si="5">SUM(D12:F12)</f>
        <v>572898.59</v>
      </c>
      <c r="D12" s="18">
        <v>45000</v>
      </c>
      <c r="E12" s="18">
        <v>527898.59</v>
      </c>
      <c r="F12" s="18">
        <v>0</v>
      </c>
    </row>
    <row r="13" spans="1:6" ht="25.5">
      <c r="A13" s="33" t="s">
        <v>76</v>
      </c>
      <c r="B13" s="54">
        <v>43957</v>
      </c>
      <c r="C13" s="60">
        <f t="shared" ref="C13" si="6">SUM(D13:F13)</f>
        <v>-12686</v>
      </c>
      <c r="D13" s="59">
        <v>-16000</v>
      </c>
      <c r="E13" s="18">
        <v>3314</v>
      </c>
      <c r="F13" s="18">
        <v>0</v>
      </c>
    </row>
    <row r="14" spans="1:6" ht="25.5">
      <c r="A14" s="33" t="s">
        <v>82</v>
      </c>
      <c r="B14" s="54">
        <v>44001</v>
      </c>
      <c r="C14" s="19">
        <f t="shared" ref="C14" si="7">SUM(D14:F14)</f>
        <v>471165.72</v>
      </c>
      <c r="D14" s="64">
        <v>167138</v>
      </c>
      <c r="E14" s="18">
        <v>304027.71999999997</v>
      </c>
      <c r="F14" s="18">
        <v>0</v>
      </c>
    </row>
    <row r="15" spans="1:6" ht="25.5">
      <c r="A15" s="33" t="s">
        <v>87</v>
      </c>
      <c r="B15" s="54">
        <v>44007</v>
      </c>
      <c r="C15" s="19">
        <f t="shared" ref="C15" si="8">SUM(D15:F15)</f>
        <v>155000</v>
      </c>
      <c r="D15" s="64">
        <v>155000</v>
      </c>
      <c r="E15" s="18">
        <v>0</v>
      </c>
      <c r="F15" s="18">
        <v>0</v>
      </c>
    </row>
    <row r="16" spans="1:6" ht="25.5">
      <c r="A16" s="33" t="s">
        <v>88</v>
      </c>
      <c r="B16" s="54">
        <v>44007</v>
      </c>
      <c r="C16" s="19">
        <f t="shared" ref="C16" si="9">SUM(D16:F16)</f>
        <v>95550</v>
      </c>
      <c r="D16" s="64">
        <v>0</v>
      </c>
      <c r="E16" s="18">
        <v>95550</v>
      </c>
      <c r="F16" s="18">
        <v>0</v>
      </c>
    </row>
    <row r="17" spans="1:6" ht="25.5">
      <c r="A17" s="33" t="s">
        <v>92</v>
      </c>
      <c r="B17" s="54">
        <v>44012</v>
      </c>
      <c r="C17" s="19">
        <f t="shared" ref="C17" si="10">SUM(D17:F17)</f>
        <v>8000</v>
      </c>
      <c r="D17" s="64">
        <v>8000</v>
      </c>
      <c r="E17" s="18">
        <v>0</v>
      </c>
      <c r="F17" s="18">
        <v>0</v>
      </c>
    </row>
    <row r="18" spans="1:6" ht="25.5">
      <c r="A18" s="33" t="s">
        <v>94</v>
      </c>
      <c r="B18" s="54">
        <v>44021</v>
      </c>
      <c r="C18" s="19">
        <f t="shared" ref="C18" si="11">SUM(D18:F18)</f>
        <v>235561.59</v>
      </c>
      <c r="D18" s="64">
        <v>87000</v>
      </c>
      <c r="E18" s="18">
        <v>148561.59</v>
      </c>
      <c r="F18" s="18">
        <v>0</v>
      </c>
    </row>
    <row r="19" spans="1:6" ht="25.5">
      <c r="A19" s="33" t="s">
        <v>98</v>
      </c>
      <c r="B19" s="54">
        <v>44042</v>
      </c>
      <c r="C19" s="19">
        <f t="shared" ref="C19" si="12">SUM(D19:F19)</f>
        <v>370000</v>
      </c>
      <c r="D19" s="64">
        <v>370000</v>
      </c>
      <c r="E19" s="18">
        <v>0</v>
      </c>
      <c r="F19" s="18">
        <v>0</v>
      </c>
    </row>
    <row r="20" spans="1:6" ht="25.5">
      <c r="A20" s="33" t="s">
        <v>100</v>
      </c>
      <c r="B20" s="54">
        <v>44042</v>
      </c>
      <c r="C20" s="19">
        <f t="shared" ref="C20" si="13">SUM(D20:F20)</f>
        <v>27299.73</v>
      </c>
      <c r="D20" s="64">
        <v>0</v>
      </c>
      <c r="E20" s="18">
        <v>27299.73</v>
      </c>
      <c r="F2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2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5" t="s">
        <v>27</v>
      </c>
      <c r="B2" s="65" t="s">
        <v>26</v>
      </c>
      <c r="C2" s="66" t="s">
        <v>25</v>
      </c>
      <c r="D2" s="67" t="s">
        <v>29</v>
      </c>
      <c r="E2" s="68"/>
      <c r="F2" s="69"/>
    </row>
    <row r="3" spans="1:6" s="20" customFormat="1" ht="38.25" customHeight="1">
      <c r="A3" s="65"/>
      <c r="B3" s="65"/>
      <c r="C3" s="66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168691954.22999999</v>
      </c>
      <c r="D5" s="21">
        <f>SUM(D6:D100)</f>
        <v>126634499</v>
      </c>
      <c r="E5" s="21">
        <f>SUM(E6:E100)</f>
        <v>41985455.229999997</v>
      </c>
      <c r="F5" s="21">
        <f>SUM(F6:F100)</f>
        <v>72000</v>
      </c>
    </row>
    <row r="6" spans="1:6" s="17" customFormat="1" ht="25.5">
      <c r="A6" s="33" t="s">
        <v>47</v>
      </c>
      <c r="B6" s="54">
        <v>43817</v>
      </c>
      <c r="C6" s="19">
        <f t="shared" ref="C6:C7" si="0">SUM(D6:F6)</f>
        <v>162800000</v>
      </c>
      <c r="D6" s="18">
        <v>121915372</v>
      </c>
      <c r="E6" s="18">
        <v>40812628</v>
      </c>
      <c r="F6" s="18">
        <v>72000</v>
      </c>
    </row>
    <row r="7" spans="1:6" ht="25.5">
      <c r="A7" s="33" t="s">
        <v>50</v>
      </c>
      <c r="B7" s="54">
        <v>43853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52</v>
      </c>
      <c r="B8" s="54">
        <v>43859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54</v>
      </c>
      <c r="B9" s="54">
        <v>43860</v>
      </c>
      <c r="C9" s="19">
        <f t="shared" ref="C9" si="2">SUM(D9:F9)</f>
        <v>4131.41</v>
      </c>
      <c r="D9" s="18">
        <v>0</v>
      </c>
      <c r="E9" s="18">
        <v>4131.41</v>
      </c>
      <c r="F9" s="18">
        <v>0</v>
      </c>
    </row>
    <row r="10" spans="1:6" ht="25.5">
      <c r="A10" s="33" t="s">
        <v>56</v>
      </c>
      <c r="B10" s="54">
        <v>43871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58</v>
      </c>
      <c r="B11" s="54">
        <v>43888</v>
      </c>
      <c r="C11" s="19">
        <f t="shared" ref="C11" si="4">SUM(D11:F11)</f>
        <v>3525489</v>
      </c>
      <c r="D11" s="18">
        <v>3525489</v>
      </c>
      <c r="E11" s="18">
        <v>0</v>
      </c>
      <c r="F11" s="18">
        <v>0</v>
      </c>
    </row>
    <row r="12" spans="1:6" ht="25.5">
      <c r="A12" s="33" t="s">
        <v>60</v>
      </c>
      <c r="B12" s="54">
        <v>43892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62</v>
      </c>
      <c r="B13" s="54">
        <v>43906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64</v>
      </c>
      <c r="B14" s="54">
        <v>43917</v>
      </c>
      <c r="C14" s="19">
        <f t="shared" ref="C14" si="7">SUM(D14:F14)</f>
        <v>360500</v>
      </c>
      <c r="D14" s="18">
        <v>360500</v>
      </c>
      <c r="E14" s="18">
        <v>0</v>
      </c>
      <c r="F14" s="18">
        <v>0</v>
      </c>
    </row>
    <row r="15" spans="1:6" ht="25.5">
      <c r="A15" s="33" t="s">
        <v>66</v>
      </c>
      <c r="B15" s="54">
        <v>43917</v>
      </c>
      <c r="C15" s="19">
        <f t="shared" ref="C15" si="8">SUM(D15:F15)</f>
        <v>58562</v>
      </c>
      <c r="D15" s="18">
        <v>0</v>
      </c>
      <c r="E15" s="18">
        <v>58562</v>
      </c>
      <c r="F15" s="18">
        <v>0</v>
      </c>
    </row>
    <row r="16" spans="1:6" ht="25.5">
      <c r="A16" s="33" t="s">
        <v>68</v>
      </c>
      <c r="B16" s="54">
        <v>43917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5.5">
      <c r="A17" s="33" t="s">
        <v>70</v>
      </c>
      <c r="B17" s="54">
        <v>43930</v>
      </c>
      <c r="C17" s="19">
        <f t="shared" ref="C17" si="10">SUM(D17:F17)</f>
        <v>20482.189999999999</v>
      </c>
      <c r="D17" s="18">
        <v>17000</v>
      </c>
      <c r="E17" s="18">
        <v>3482.19</v>
      </c>
      <c r="F17" s="18">
        <v>0</v>
      </c>
    </row>
    <row r="18" spans="1:6" ht="25.5">
      <c r="A18" s="33" t="s">
        <v>73</v>
      </c>
      <c r="B18" s="54">
        <v>43937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74</v>
      </c>
      <c r="B19" s="54">
        <v>43945</v>
      </c>
      <c r="C19" s="19">
        <f t="shared" ref="C19" si="12">SUM(D19:F19)</f>
        <v>572898.59</v>
      </c>
      <c r="D19" s="18">
        <v>45000</v>
      </c>
      <c r="E19" s="18">
        <v>527898.59</v>
      </c>
      <c r="F19" s="18">
        <v>0</v>
      </c>
    </row>
    <row r="20" spans="1:6" ht="25.5">
      <c r="A20" s="33" t="s">
        <v>76</v>
      </c>
      <c r="B20" s="54">
        <v>43957</v>
      </c>
      <c r="C20" s="60">
        <f t="shared" ref="C20" si="13">SUM(D20:F20)</f>
        <v>-12686</v>
      </c>
      <c r="D20" s="59">
        <v>-16000</v>
      </c>
      <c r="E20" s="18">
        <v>3314</v>
      </c>
      <c r="F20" s="18">
        <v>0</v>
      </c>
    </row>
    <row r="21" spans="1:6" ht="25.5">
      <c r="A21" s="33" t="s">
        <v>78</v>
      </c>
      <c r="B21" s="54">
        <v>43958</v>
      </c>
      <c r="C21" s="19">
        <f t="shared" ref="C21" si="14">SUM(D21:F21)</f>
        <v>0</v>
      </c>
      <c r="D21" s="64">
        <v>0</v>
      </c>
      <c r="E21" s="18">
        <v>0</v>
      </c>
      <c r="F21" s="18">
        <v>0</v>
      </c>
    </row>
    <row r="22" spans="1:6" ht="25.5">
      <c r="A22" s="33" t="s">
        <v>80</v>
      </c>
      <c r="B22" s="54">
        <v>43987</v>
      </c>
      <c r="C22" s="19">
        <f t="shared" ref="C22" si="15">SUM(D22:F22)</f>
        <v>0</v>
      </c>
      <c r="D22" s="64">
        <v>0</v>
      </c>
      <c r="E22" s="18">
        <v>0</v>
      </c>
      <c r="F22" s="18">
        <v>0</v>
      </c>
    </row>
    <row r="23" spans="1:6" ht="25.5">
      <c r="A23" s="33" t="s">
        <v>82</v>
      </c>
      <c r="B23" s="54">
        <v>44001</v>
      </c>
      <c r="C23" s="19">
        <f t="shared" ref="C23" si="16">SUM(D23:F23)</f>
        <v>471165.72</v>
      </c>
      <c r="D23" s="64">
        <v>167138</v>
      </c>
      <c r="E23" s="18">
        <v>304027.71999999997</v>
      </c>
      <c r="F23" s="18">
        <v>0</v>
      </c>
    </row>
    <row r="24" spans="1:6" ht="25.5">
      <c r="A24" s="33" t="s">
        <v>87</v>
      </c>
      <c r="B24" s="54">
        <v>44007</v>
      </c>
      <c r="C24" s="19">
        <f t="shared" ref="C24" si="17">SUM(D24:F24)</f>
        <v>155000</v>
      </c>
      <c r="D24" s="64">
        <v>155000</v>
      </c>
      <c r="E24" s="18">
        <v>0</v>
      </c>
      <c r="F24" s="18">
        <v>0</v>
      </c>
    </row>
    <row r="25" spans="1:6" ht="25.5">
      <c r="A25" s="33" t="s">
        <v>88</v>
      </c>
      <c r="B25" s="54">
        <v>44007</v>
      </c>
      <c r="C25" s="19">
        <f t="shared" ref="C25" si="18">SUM(D25:F25)</f>
        <v>95550</v>
      </c>
      <c r="D25" s="64">
        <v>0</v>
      </c>
      <c r="E25" s="18">
        <v>95550</v>
      </c>
      <c r="F25" s="18">
        <v>0</v>
      </c>
    </row>
    <row r="26" spans="1:6" ht="25.5">
      <c r="A26" s="33" t="s">
        <v>90</v>
      </c>
      <c r="B26" s="54">
        <v>44008</v>
      </c>
      <c r="C26" s="19">
        <f t="shared" ref="C26" si="19">SUM(D26:F26)</f>
        <v>0</v>
      </c>
      <c r="D26" s="64">
        <v>0</v>
      </c>
      <c r="E26" s="18">
        <v>0</v>
      </c>
      <c r="F26" s="18">
        <v>0</v>
      </c>
    </row>
    <row r="27" spans="1:6" ht="25.5">
      <c r="A27" s="33" t="s">
        <v>92</v>
      </c>
      <c r="B27" s="54">
        <v>44012</v>
      </c>
      <c r="C27" s="19">
        <f t="shared" ref="C27" si="20">SUM(D27:F27)</f>
        <v>8000</v>
      </c>
      <c r="D27" s="64">
        <v>8000</v>
      </c>
      <c r="E27" s="18">
        <v>0</v>
      </c>
      <c r="F27" s="18">
        <v>0</v>
      </c>
    </row>
    <row r="28" spans="1:6" ht="25.5">
      <c r="A28" s="33" t="s">
        <v>94</v>
      </c>
      <c r="B28" s="54">
        <v>44021</v>
      </c>
      <c r="C28" s="19">
        <f t="shared" ref="C28" si="21">SUM(D28:F28)</f>
        <v>235561.59</v>
      </c>
      <c r="D28" s="64">
        <v>87000</v>
      </c>
      <c r="E28" s="18">
        <v>148561.59</v>
      </c>
      <c r="F28" s="18">
        <v>0</v>
      </c>
    </row>
    <row r="29" spans="1:6" ht="25.5">
      <c r="A29" s="33" t="s">
        <v>96</v>
      </c>
      <c r="B29" s="54">
        <v>44029</v>
      </c>
      <c r="C29" s="19">
        <f t="shared" ref="C29" si="22">SUM(D29:F29)</f>
        <v>0</v>
      </c>
      <c r="D29" s="64">
        <v>0</v>
      </c>
      <c r="E29" s="18">
        <v>0</v>
      </c>
      <c r="F29" s="18">
        <v>0</v>
      </c>
    </row>
    <row r="30" spans="1:6" ht="25.5">
      <c r="A30" s="33" t="s">
        <v>98</v>
      </c>
      <c r="B30" s="54">
        <v>44042</v>
      </c>
      <c r="C30" s="19">
        <f t="shared" ref="C30" si="23">SUM(D30:F30)</f>
        <v>370000</v>
      </c>
      <c r="D30" s="64">
        <v>370000</v>
      </c>
      <c r="E30" s="18">
        <v>0</v>
      </c>
      <c r="F30" s="18">
        <v>0</v>
      </c>
    </row>
    <row r="31" spans="1:6" ht="25.5">
      <c r="A31" s="33" t="s">
        <v>100</v>
      </c>
      <c r="B31" s="54">
        <v>44042</v>
      </c>
      <c r="C31" s="19">
        <f t="shared" ref="C31" si="24">SUM(D31:F31)</f>
        <v>27299.73</v>
      </c>
      <c r="D31" s="64">
        <v>0</v>
      </c>
      <c r="E31" s="18">
        <v>27299.73</v>
      </c>
      <c r="F31" s="18">
        <v>0</v>
      </c>
    </row>
    <row r="32" spans="1:6" ht="25.5">
      <c r="A32" s="33" t="s">
        <v>102</v>
      </c>
      <c r="B32" s="54">
        <v>44043</v>
      </c>
      <c r="C32" s="19">
        <f t="shared" ref="C32" si="25">SUM(D32:F32)</f>
        <v>0</v>
      </c>
      <c r="D32" s="64">
        <v>0</v>
      </c>
      <c r="E32" s="18">
        <v>0</v>
      </c>
      <c r="F3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4" t="s">
        <v>49</v>
      </c>
      <c r="C2" s="51" t="s">
        <v>51</v>
      </c>
      <c r="D2" s="51" t="s">
        <v>53</v>
      </c>
      <c r="E2" s="51" t="s">
        <v>55</v>
      </c>
      <c r="F2" s="51" t="s">
        <v>57</v>
      </c>
      <c r="G2" s="56" t="s">
        <v>59</v>
      </c>
      <c r="H2" s="51" t="s">
        <v>61</v>
      </c>
      <c r="I2" s="51" t="s">
        <v>63</v>
      </c>
      <c r="J2" s="56" t="s">
        <v>65</v>
      </c>
      <c r="K2" s="51" t="s">
        <v>67</v>
      </c>
      <c r="L2" s="51" t="s">
        <v>69</v>
      </c>
      <c r="M2" s="51" t="s">
        <v>71</v>
      </c>
      <c r="N2" s="51" t="s">
        <v>72</v>
      </c>
      <c r="O2" s="51" t="s">
        <v>75</v>
      </c>
      <c r="P2" s="51" t="s">
        <v>77</v>
      </c>
      <c r="Q2" s="51" t="s">
        <v>79</v>
      </c>
      <c r="R2" s="51" t="s">
        <v>81</v>
      </c>
      <c r="S2" s="51" t="s">
        <v>83</v>
      </c>
      <c r="T2" s="56" t="s">
        <v>84</v>
      </c>
      <c r="U2" s="51" t="s">
        <v>89</v>
      </c>
      <c r="V2" s="51" t="s">
        <v>91</v>
      </c>
      <c r="W2" s="51" t="s">
        <v>93</v>
      </c>
      <c r="X2" s="51" t="s">
        <v>95</v>
      </c>
      <c r="Y2" s="51" t="s">
        <v>97</v>
      </c>
      <c r="Z2" s="56" t="s">
        <v>99</v>
      </c>
      <c r="AA2" s="51" t="s">
        <v>101</v>
      </c>
      <c r="AB2" s="51" t="s">
        <v>103</v>
      </c>
      <c r="AC2" s="53" t="s">
        <v>40</v>
      </c>
      <c r="AD2" s="53" t="s">
        <v>40</v>
      </c>
      <c r="AE2" s="53" t="s">
        <v>40</v>
      </c>
      <c r="AF2" s="53" t="s">
        <v>40</v>
      </c>
      <c r="AG2" s="53" t="s">
        <v>40</v>
      </c>
      <c r="AH2" s="53" t="s">
        <v>40</v>
      </c>
      <c r="AI2" s="53" t="s">
        <v>40</v>
      </c>
      <c r="AJ2" s="53" t="s">
        <v>40</v>
      </c>
      <c r="AK2" s="53" t="s">
        <v>40</v>
      </c>
      <c r="AL2" s="53" t="s">
        <v>40</v>
      </c>
      <c r="AM2" s="53" t="s">
        <v>40</v>
      </c>
      <c r="AN2" s="53" t="s">
        <v>40</v>
      </c>
      <c r="AO2" s="53" t="s">
        <v>40</v>
      </c>
      <c r="AP2" s="53" t="s">
        <v>40</v>
      </c>
      <c r="AQ2" s="53" t="s">
        <v>40</v>
      </c>
      <c r="AR2" s="53" t="s">
        <v>40</v>
      </c>
      <c r="AS2" s="53" t="s">
        <v>40</v>
      </c>
      <c r="AT2" s="53" t="s">
        <v>40</v>
      </c>
      <c r="AU2" s="53" t="s">
        <v>40</v>
      </c>
      <c r="AV2" s="53" t="s">
        <v>40</v>
      </c>
      <c r="AW2" s="53" t="s">
        <v>40</v>
      </c>
      <c r="AX2" s="53" t="s">
        <v>40</v>
      </c>
      <c r="AY2" s="53" t="s">
        <v>40</v>
      </c>
      <c r="AZ2" s="53" t="s">
        <v>40</v>
      </c>
      <c r="BA2" s="31" t="s">
        <v>104</v>
      </c>
    </row>
    <row r="3" spans="1:53" ht="18" customHeight="1">
      <c r="A3" s="2" t="s">
        <v>1</v>
      </c>
      <c r="B3" s="6">
        <f t="shared" ref="B3:C3" si="0">SUM(B5:B6)</f>
        <v>150400000</v>
      </c>
      <c r="C3" s="32">
        <f t="shared" si="0"/>
        <v>0</v>
      </c>
      <c r="D3" s="32">
        <f t="shared" ref="D3:E3" si="1">SUM(D5:D6)</f>
        <v>0</v>
      </c>
      <c r="E3" s="32">
        <f t="shared" si="1"/>
        <v>4131.41</v>
      </c>
      <c r="F3" s="32">
        <f t="shared" ref="F3:H3" si="2">SUM(F5:F6)</f>
        <v>0</v>
      </c>
      <c r="G3" s="32">
        <f t="shared" si="2"/>
        <v>1310674</v>
      </c>
      <c r="H3" s="32">
        <f t="shared" si="2"/>
        <v>0</v>
      </c>
      <c r="I3" s="32">
        <f t="shared" ref="I3:M3" si="3">SUM(I5:I6)</f>
        <v>0</v>
      </c>
      <c r="J3" s="32">
        <f t="shared" si="3"/>
        <v>360500</v>
      </c>
      <c r="K3" s="32">
        <f t="shared" si="3"/>
        <v>58562</v>
      </c>
      <c r="L3" s="32">
        <f t="shared" si="3"/>
        <v>0</v>
      </c>
      <c r="M3" s="32">
        <f t="shared" si="3"/>
        <v>20482.189999999999</v>
      </c>
      <c r="N3" s="32">
        <f t="shared" ref="N3:O3" si="4">SUM(N5:N6)</f>
        <v>0</v>
      </c>
      <c r="O3" s="32">
        <f t="shared" si="4"/>
        <v>572898.59</v>
      </c>
      <c r="P3" s="61">
        <f t="shared" ref="P3:Q3" si="5">SUM(P5:P6)</f>
        <v>-12686</v>
      </c>
      <c r="Q3" s="32">
        <f t="shared" si="5"/>
        <v>0</v>
      </c>
      <c r="R3" s="32">
        <f t="shared" ref="R3:T3" si="6">SUM(R5:R6)</f>
        <v>0</v>
      </c>
      <c r="S3" s="32">
        <f t="shared" si="6"/>
        <v>471165.72</v>
      </c>
      <c r="T3" s="32">
        <f t="shared" si="6"/>
        <v>155000</v>
      </c>
      <c r="U3" s="32">
        <f t="shared" ref="U3:V3" si="7">SUM(U5:U6)</f>
        <v>95550</v>
      </c>
      <c r="V3" s="32">
        <f t="shared" si="7"/>
        <v>0</v>
      </c>
      <c r="W3" s="32">
        <f t="shared" ref="W3:X3" si="8">SUM(W5:W6)</f>
        <v>8000</v>
      </c>
      <c r="X3" s="32">
        <f t="shared" si="8"/>
        <v>235561.59</v>
      </c>
      <c r="Y3" s="32">
        <f t="shared" ref="Y3:AA3" si="9">SUM(Y5:Y6)</f>
        <v>0</v>
      </c>
      <c r="Z3" s="32">
        <f t="shared" si="9"/>
        <v>370000</v>
      </c>
      <c r="AA3" s="32">
        <f t="shared" si="9"/>
        <v>27299.73</v>
      </c>
      <c r="AB3" s="32">
        <f t="shared" ref="AB3" si="10">SUM(AB5:AB6)</f>
        <v>0</v>
      </c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154077139.22999999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142550000</v>
      </c>
      <c r="C5" s="34">
        <v>0</v>
      </c>
      <c r="D5" s="34">
        <v>0</v>
      </c>
      <c r="E5" s="34">
        <v>4131.41</v>
      </c>
      <c r="F5" s="34">
        <v>0</v>
      </c>
      <c r="G5" s="34">
        <v>4674</v>
      </c>
      <c r="H5" s="34">
        <v>0</v>
      </c>
      <c r="I5" s="34">
        <v>0</v>
      </c>
      <c r="J5" s="34">
        <v>360500</v>
      </c>
      <c r="K5" s="34">
        <v>58562</v>
      </c>
      <c r="L5" s="34">
        <v>0</v>
      </c>
      <c r="M5" s="34">
        <v>20482.189999999999</v>
      </c>
      <c r="N5" s="34">
        <v>0</v>
      </c>
      <c r="O5" s="34">
        <v>572898.59</v>
      </c>
      <c r="P5" s="55">
        <v>-12686</v>
      </c>
      <c r="Q5" s="34">
        <v>0</v>
      </c>
      <c r="R5" s="34">
        <v>0</v>
      </c>
      <c r="S5" s="34">
        <v>471165.72</v>
      </c>
      <c r="T5" s="34">
        <v>155000</v>
      </c>
      <c r="U5" s="34">
        <v>95550</v>
      </c>
      <c r="V5" s="34">
        <v>0</v>
      </c>
      <c r="W5" s="34">
        <v>8000</v>
      </c>
      <c r="X5" s="34">
        <v>235561.59</v>
      </c>
      <c r="Y5" s="34">
        <v>0</v>
      </c>
      <c r="Z5" s="34">
        <v>158855</v>
      </c>
      <c r="AA5" s="34">
        <v>27299.73</v>
      </c>
      <c r="AB5" s="34">
        <v>0</v>
      </c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144709994.22999999</v>
      </c>
    </row>
    <row r="6" spans="1:53" ht="14.25" customHeight="1">
      <c r="A6" s="1" t="s">
        <v>13</v>
      </c>
      <c r="B6" s="5">
        <v>7850000</v>
      </c>
      <c r="C6" s="34">
        <v>0</v>
      </c>
      <c r="D6" s="34">
        <v>0</v>
      </c>
      <c r="E6" s="34">
        <v>0</v>
      </c>
      <c r="F6" s="34">
        <v>0</v>
      </c>
      <c r="G6" s="34">
        <v>1306000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211145</v>
      </c>
      <c r="AA6" s="34">
        <v>0</v>
      </c>
      <c r="AB6" s="34">
        <v>0</v>
      </c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9367145</v>
      </c>
    </row>
    <row r="7" spans="1:53" ht="18" customHeight="1" thickBot="1">
      <c r="A7" s="8" t="s">
        <v>2</v>
      </c>
      <c r="B7" s="9">
        <v>15265185</v>
      </c>
      <c r="C7" s="35">
        <v>0</v>
      </c>
      <c r="D7" s="35">
        <v>0</v>
      </c>
      <c r="E7" s="35">
        <v>0</v>
      </c>
      <c r="F7" s="35">
        <v>0</v>
      </c>
      <c r="G7" s="35">
        <v>1864815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17130000</v>
      </c>
    </row>
    <row r="8" spans="1:53" ht="27" customHeight="1" thickBot="1">
      <c r="A8" s="14" t="s">
        <v>3</v>
      </c>
      <c r="B8" s="15">
        <f t="shared" ref="B8:C8" si="11">SUM(B3,B7)</f>
        <v>165665185</v>
      </c>
      <c r="C8" s="36">
        <f t="shared" si="11"/>
        <v>0</v>
      </c>
      <c r="D8" s="36">
        <f t="shared" ref="D8:E8" si="12">SUM(D3,D7)</f>
        <v>0</v>
      </c>
      <c r="E8" s="36">
        <f t="shared" si="12"/>
        <v>4131.41</v>
      </c>
      <c r="F8" s="36">
        <f t="shared" ref="F8:H8" si="13">SUM(F3,F7)</f>
        <v>0</v>
      </c>
      <c r="G8" s="36">
        <f t="shared" si="13"/>
        <v>3175489</v>
      </c>
      <c r="H8" s="36">
        <f t="shared" si="13"/>
        <v>0</v>
      </c>
      <c r="I8" s="36">
        <f t="shared" ref="I8:M8" si="14">SUM(I3,I7)</f>
        <v>0</v>
      </c>
      <c r="J8" s="36">
        <f t="shared" si="14"/>
        <v>360500</v>
      </c>
      <c r="K8" s="36">
        <f t="shared" si="14"/>
        <v>58562</v>
      </c>
      <c r="L8" s="36">
        <f t="shared" si="14"/>
        <v>0</v>
      </c>
      <c r="M8" s="36">
        <f t="shared" si="14"/>
        <v>20482.189999999999</v>
      </c>
      <c r="N8" s="36">
        <f t="shared" ref="N8:O8" si="15">SUM(N3,N7)</f>
        <v>0</v>
      </c>
      <c r="O8" s="36">
        <f t="shared" si="15"/>
        <v>572898.59</v>
      </c>
      <c r="P8" s="62">
        <f t="shared" ref="P8:Q8" si="16">SUM(P3,P7)</f>
        <v>-12686</v>
      </c>
      <c r="Q8" s="36">
        <f t="shared" si="16"/>
        <v>0</v>
      </c>
      <c r="R8" s="36">
        <f t="shared" ref="R8:T8" si="17">SUM(R3,R7)</f>
        <v>0</v>
      </c>
      <c r="S8" s="36">
        <f t="shared" si="17"/>
        <v>471165.72</v>
      </c>
      <c r="T8" s="36">
        <f t="shared" si="17"/>
        <v>155000</v>
      </c>
      <c r="U8" s="36">
        <f t="shared" ref="U8:V8" si="18">SUM(U3,U7)</f>
        <v>95550</v>
      </c>
      <c r="V8" s="36">
        <f t="shared" si="18"/>
        <v>0</v>
      </c>
      <c r="W8" s="36">
        <f t="shared" ref="W8:X8" si="19">SUM(W3,W7)</f>
        <v>8000</v>
      </c>
      <c r="X8" s="36">
        <f t="shared" si="19"/>
        <v>235561.59</v>
      </c>
      <c r="Y8" s="36">
        <f t="shared" ref="Y8:AA8" si="20">SUM(Y3,Y7)</f>
        <v>0</v>
      </c>
      <c r="Z8" s="36">
        <f t="shared" si="20"/>
        <v>370000</v>
      </c>
      <c r="AA8" s="36">
        <f t="shared" si="20"/>
        <v>27299.73</v>
      </c>
      <c r="AB8" s="36">
        <f t="shared" ref="AB8" si="21">SUM(AB3,AB7)</f>
        <v>0</v>
      </c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171207139.22999999</v>
      </c>
    </row>
    <row r="9" spans="1:53" ht="18" customHeight="1">
      <c r="A9" s="10" t="s">
        <v>4</v>
      </c>
      <c r="B9" s="11">
        <f t="shared" ref="B9:C9" si="22">SUM(B11:B12)</f>
        <v>162800000</v>
      </c>
      <c r="C9" s="37">
        <f t="shared" si="22"/>
        <v>0</v>
      </c>
      <c r="D9" s="37">
        <f t="shared" ref="D9:E9" si="23">SUM(D11:D12)</f>
        <v>0</v>
      </c>
      <c r="E9" s="37">
        <f t="shared" si="23"/>
        <v>4131.41</v>
      </c>
      <c r="F9" s="37">
        <f t="shared" ref="F9" si="24">SUM(F11:F12)</f>
        <v>0</v>
      </c>
      <c r="G9" s="37">
        <f t="shared" ref="G9:H9" si="25">SUM(G11:G12)</f>
        <v>3525489</v>
      </c>
      <c r="H9" s="37">
        <f t="shared" si="25"/>
        <v>0</v>
      </c>
      <c r="I9" s="37">
        <f t="shared" ref="I9:M9" si="26">SUM(I11:I12)</f>
        <v>0</v>
      </c>
      <c r="J9" s="37">
        <f t="shared" si="26"/>
        <v>360500</v>
      </c>
      <c r="K9" s="37">
        <f t="shared" si="26"/>
        <v>58562</v>
      </c>
      <c r="L9" s="37">
        <f t="shared" si="26"/>
        <v>0</v>
      </c>
      <c r="M9" s="37">
        <f t="shared" si="26"/>
        <v>20482.189999999999</v>
      </c>
      <c r="N9" s="37">
        <f t="shared" ref="N9:O9" si="27">SUM(N11:N12)</f>
        <v>0</v>
      </c>
      <c r="O9" s="37">
        <f t="shared" si="27"/>
        <v>572898.59</v>
      </c>
      <c r="P9" s="63">
        <f t="shared" ref="P9:Q9" si="28">SUM(P11:P12)</f>
        <v>-12686</v>
      </c>
      <c r="Q9" s="37">
        <f t="shared" si="28"/>
        <v>0</v>
      </c>
      <c r="R9" s="37">
        <f t="shared" ref="R9:T9" si="29">SUM(R11:R12)</f>
        <v>0</v>
      </c>
      <c r="S9" s="37">
        <f t="shared" si="29"/>
        <v>471165.72</v>
      </c>
      <c r="T9" s="37">
        <f t="shared" si="29"/>
        <v>155000</v>
      </c>
      <c r="U9" s="37">
        <f t="shared" ref="U9:V9" si="30">SUM(U11:U12)</f>
        <v>95550</v>
      </c>
      <c r="V9" s="37">
        <f t="shared" si="30"/>
        <v>0</v>
      </c>
      <c r="W9" s="37">
        <f t="shared" ref="W9:X9" si="31">SUM(W11:W12)</f>
        <v>8000</v>
      </c>
      <c r="X9" s="37">
        <f t="shared" si="31"/>
        <v>235561.59</v>
      </c>
      <c r="Y9" s="37">
        <f t="shared" ref="Y9:AA9" si="32">SUM(Y11:Y12)</f>
        <v>0</v>
      </c>
      <c r="Z9" s="37">
        <f t="shared" si="32"/>
        <v>370000</v>
      </c>
      <c r="AA9" s="37">
        <f t="shared" si="32"/>
        <v>27299.73</v>
      </c>
      <c r="AB9" s="37">
        <f t="shared" ref="AB9" si="33">SUM(AB11:AB12)</f>
        <v>0</v>
      </c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168691954.22999999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144950000</v>
      </c>
      <c r="C11" s="34">
        <v>0</v>
      </c>
      <c r="D11" s="55">
        <v>-200000</v>
      </c>
      <c r="E11" s="34">
        <v>4131.41</v>
      </c>
      <c r="F11" s="55">
        <v>-5000</v>
      </c>
      <c r="G11" s="34">
        <v>2174489</v>
      </c>
      <c r="H11" s="34">
        <v>0</v>
      </c>
      <c r="I11" s="34">
        <v>0</v>
      </c>
      <c r="J11" s="34">
        <v>345500</v>
      </c>
      <c r="K11" s="34">
        <v>58562</v>
      </c>
      <c r="L11" s="55">
        <v>-20000</v>
      </c>
      <c r="M11" s="34">
        <v>20482.189999999999</v>
      </c>
      <c r="N11" s="34">
        <v>5000</v>
      </c>
      <c r="O11" s="34">
        <v>572898.59</v>
      </c>
      <c r="P11" s="55">
        <v>-12686</v>
      </c>
      <c r="Q11" s="34">
        <v>0</v>
      </c>
      <c r="R11" s="55">
        <v>-60000</v>
      </c>
      <c r="S11" s="34">
        <v>471165.72</v>
      </c>
      <c r="T11" s="55">
        <v>-85000</v>
      </c>
      <c r="U11" s="34">
        <v>95550</v>
      </c>
      <c r="V11" s="34">
        <v>0</v>
      </c>
      <c r="W11" s="34">
        <v>8000</v>
      </c>
      <c r="X11" s="34">
        <v>235561.59</v>
      </c>
      <c r="Y11" s="55">
        <v>-22261.85</v>
      </c>
      <c r="Z11" s="34">
        <v>72000</v>
      </c>
      <c r="AA11" s="34">
        <v>27299.73</v>
      </c>
      <c r="AB11" s="34">
        <v>0</v>
      </c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148635692.38</v>
      </c>
    </row>
    <row r="12" spans="1:53" ht="14.25" customHeight="1">
      <c r="A12" s="1" t="s">
        <v>15</v>
      </c>
      <c r="B12" s="5">
        <v>17850000</v>
      </c>
      <c r="C12" s="34">
        <v>0</v>
      </c>
      <c r="D12" s="34">
        <v>200000</v>
      </c>
      <c r="E12" s="34">
        <v>0</v>
      </c>
      <c r="F12" s="34">
        <v>5000</v>
      </c>
      <c r="G12" s="34">
        <v>1351000</v>
      </c>
      <c r="H12" s="34">
        <v>0</v>
      </c>
      <c r="I12" s="34">
        <v>0</v>
      </c>
      <c r="J12" s="34">
        <v>15000</v>
      </c>
      <c r="K12" s="34">
        <v>0</v>
      </c>
      <c r="L12" s="34">
        <v>20000</v>
      </c>
      <c r="M12" s="34">
        <v>0</v>
      </c>
      <c r="N12" s="55">
        <v>-5000</v>
      </c>
      <c r="O12" s="34">
        <v>0</v>
      </c>
      <c r="P12" s="34">
        <v>0</v>
      </c>
      <c r="Q12" s="34">
        <v>0</v>
      </c>
      <c r="R12" s="34">
        <v>60000</v>
      </c>
      <c r="S12" s="34">
        <v>0</v>
      </c>
      <c r="T12" s="34">
        <v>240000</v>
      </c>
      <c r="U12" s="34">
        <v>0</v>
      </c>
      <c r="V12" s="34">
        <v>0</v>
      </c>
      <c r="W12" s="34">
        <v>0</v>
      </c>
      <c r="X12" s="34">
        <v>0</v>
      </c>
      <c r="Y12" s="34">
        <v>22261.85</v>
      </c>
      <c r="Z12" s="34">
        <v>298000</v>
      </c>
      <c r="AA12" s="34">
        <v>0</v>
      </c>
      <c r="AB12" s="34">
        <v>0</v>
      </c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20056261.850000001</v>
      </c>
    </row>
    <row r="13" spans="1:53" ht="18" customHeight="1" thickBot="1">
      <c r="A13" s="8" t="s">
        <v>5</v>
      </c>
      <c r="B13" s="9">
        <v>2865185</v>
      </c>
      <c r="C13" s="35">
        <v>0</v>
      </c>
      <c r="D13" s="35">
        <v>0</v>
      </c>
      <c r="E13" s="35">
        <v>0</v>
      </c>
      <c r="F13" s="35">
        <v>0</v>
      </c>
      <c r="G13" s="57">
        <v>-350000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2515185</v>
      </c>
    </row>
    <row r="14" spans="1:53" ht="27" customHeight="1" thickBot="1">
      <c r="A14" s="14" t="s">
        <v>3</v>
      </c>
      <c r="B14" s="15">
        <f t="shared" ref="B14:C14" si="34">SUM(B9,B13)</f>
        <v>165665185</v>
      </c>
      <c r="C14" s="36">
        <f t="shared" si="34"/>
        <v>0</v>
      </c>
      <c r="D14" s="36">
        <f t="shared" ref="D14:E14" si="35">SUM(D9,D13)</f>
        <v>0</v>
      </c>
      <c r="E14" s="36">
        <f t="shared" si="35"/>
        <v>4131.41</v>
      </c>
      <c r="F14" s="36">
        <f t="shared" ref="F14:H14" si="36">SUM(F9,F13)</f>
        <v>0</v>
      </c>
      <c r="G14" s="36">
        <f t="shared" si="36"/>
        <v>3175489</v>
      </c>
      <c r="H14" s="36">
        <f t="shared" si="36"/>
        <v>0</v>
      </c>
      <c r="I14" s="36">
        <f t="shared" ref="I14:M14" si="37">SUM(I9,I13)</f>
        <v>0</v>
      </c>
      <c r="J14" s="36">
        <f t="shared" si="37"/>
        <v>360500</v>
      </c>
      <c r="K14" s="36">
        <f t="shared" si="37"/>
        <v>58562</v>
      </c>
      <c r="L14" s="36">
        <f t="shared" si="37"/>
        <v>0</v>
      </c>
      <c r="M14" s="36">
        <f t="shared" si="37"/>
        <v>20482.189999999999</v>
      </c>
      <c r="N14" s="36">
        <f t="shared" ref="N14:O14" si="38">SUM(N9,N13)</f>
        <v>0</v>
      </c>
      <c r="O14" s="36">
        <f t="shared" si="38"/>
        <v>572898.59</v>
      </c>
      <c r="P14" s="62">
        <f t="shared" ref="P14:Q14" si="39">SUM(P9,P13)</f>
        <v>-12686</v>
      </c>
      <c r="Q14" s="36">
        <f t="shared" si="39"/>
        <v>0</v>
      </c>
      <c r="R14" s="36">
        <f t="shared" ref="R14:T14" si="40">SUM(R9,R13)</f>
        <v>0</v>
      </c>
      <c r="S14" s="36">
        <f t="shared" si="40"/>
        <v>471165.72</v>
      </c>
      <c r="T14" s="36">
        <f t="shared" si="40"/>
        <v>155000</v>
      </c>
      <c r="U14" s="36">
        <f t="shared" ref="U14:V14" si="41">SUM(U9,U13)</f>
        <v>95550</v>
      </c>
      <c r="V14" s="36">
        <f t="shared" si="41"/>
        <v>0</v>
      </c>
      <c r="W14" s="36">
        <f t="shared" ref="W14:X14" si="42">SUM(W9,W13)</f>
        <v>8000</v>
      </c>
      <c r="X14" s="36">
        <f t="shared" si="42"/>
        <v>235561.59</v>
      </c>
      <c r="Y14" s="36">
        <f t="shared" ref="Y14:AA14" si="43">SUM(Y9,Y13)</f>
        <v>0</v>
      </c>
      <c r="Z14" s="36">
        <f t="shared" si="43"/>
        <v>370000</v>
      </c>
      <c r="AA14" s="36">
        <f t="shared" si="43"/>
        <v>27299.73</v>
      </c>
      <c r="AB14" s="36">
        <f t="shared" ref="AB14" si="44">SUM(AB9,AB13)</f>
        <v>0</v>
      </c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171207139.22999999</v>
      </c>
    </row>
    <row r="15" spans="1:53" ht="18" customHeight="1">
      <c r="A15" s="12" t="s">
        <v>11</v>
      </c>
      <c r="B15" s="13">
        <f t="shared" ref="B15:C15" si="45">+B3-B9</f>
        <v>-12400000</v>
      </c>
      <c r="C15" s="38">
        <f t="shared" si="45"/>
        <v>0</v>
      </c>
      <c r="D15" s="38">
        <f t="shared" ref="D15:E15" si="46">+D3-D9</f>
        <v>0</v>
      </c>
      <c r="E15" s="38">
        <f t="shared" si="46"/>
        <v>0</v>
      </c>
      <c r="F15" s="38">
        <f t="shared" ref="F15:H15" si="47">+F3-F9</f>
        <v>0</v>
      </c>
      <c r="G15" s="40">
        <f t="shared" si="47"/>
        <v>-2214815</v>
      </c>
      <c r="H15" s="38">
        <f t="shared" si="47"/>
        <v>0</v>
      </c>
      <c r="I15" s="38">
        <f t="shared" ref="I15:M15" si="48">+I3-I9</f>
        <v>0</v>
      </c>
      <c r="J15" s="38">
        <f t="shared" si="48"/>
        <v>0</v>
      </c>
      <c r="K15" s="38">
        <f t="shared" si="48"/>
        <v>0</v>
      </c>
      <c r="L15" s="38">
        <f t="shared" si="48"/>
        <v>0</v>
      </c>
      <c r="M15" s="38">
        <f t="shared" si="48"/>
        <v>0</v>
      </c>
      <c r="N15" s="38">
        <f t="shared" ref="N15:O15" si="49">+N3-N9</f>
        <v>0</v>
      </c>
      <c r="O15" s="38">
        <f t="shared" si="49"/>
        <v>0</v>
      </c>
      <c r="P15" s="38">
        <f t="shared" ref="P15:Q15" si="50">+P3-P9</f>
        <v>0</v>
      </c>
      <c r="Q15" s="38">
        <f t="shared" si="50"/>
        <v>0</v>
      </c>
      <c r="R15" s="38">
        <f t="shared" ref="R15:T15" si="51">+R3-R9</f>
        <v>0</v>
      </c>
      <c r="S15" s="38">
        <f t="shared" si="51"/>
        <v>0</v>
      </c>
      <c r="T15" s="38">
        <f t="shared" si="51"/>
        <v>0</v>
      </c>
      <c r="U15" s="38">
        <f t="shared" ref="U15:V15" si="52">+U3-U9</f>
        <v>0</v>
      </c>
      <c r="V15" s="38">
        <f t="shared" si="52"/>
        <v>0</v>
      </c>
      <c r="W15" s="38">
        <f t="shared" ref="W15:X15" si="53">+W3-W9</f>
        <v>0</v>
      </c>
      <c r="X15" s="38">
        <f t="shared" si="53"/>
        <v>0</v>
      </c>
      <c r="Y15" s="38">
        <f t="shared" ref="Y15:AA15" si="54">+Y3-Y9</f>
        <v>0</v>
      </c>
      <c r="Z15" s="38">
        <f t="shared" si="54"/>
        <v>0</v>
      </c>
      <c r="AA15" s="38">
        <f t="shared" si="54"/>
        <v>0</v>
      </c>
      <c r="AB15" s="38">
        <f t="shared" ref="AB15" si="55">+AB3-AB9</f>
        <v>0</v>
      </c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-14614815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56">SUM(B19:B20)</f>
        <v>1560000</v>
      </c>
      <c r="C17" s="43">
        <f t="shared" si="56"/>
        <v>0</v>
      </c>
      <c r="D17" s="43">
        <f t="shared" ref="D17:E17" si="57">SUM(D19:D20)</f>
        <v>0</v>
      </c>
      <c r="E17" s="43">
        <f t="shared" si="57"/>
        <v>0</v>
      </c>
      <c r="F17" s="43">
        <f t="shared" ref="F17" si="58">SUM(F19:F20)</f>
        <v>0</v>
      </c>
      <c r="G17" s="43">
        <f t="shared" ref="G17:H17" si="59">SUM(G19:G20)</f>
        <v>0</v>
      </c>
      <c r="H17" s="43">
        <f t="shared" si="59"/>
        <v>0</v>
      </c>
      <c r="I17" s="43">
        <f t="shared" ref="I17:M17" si="60">SUM(I19:I20)</f>
        <v>0</v>
      </c>
      <c r="J17" s="43">
        <f t="shared" si="60"/>
        <v>0</v>
      </c>
      <c r="K17" s="43">
        <f t="shared" si="60"/>
        <v>0</v>
      </c>
      <c r="L17" s="43">
        <f t="shared" si="60"/>
        <v>0</v>
      </c>
      <c r="M17" s="43">
        <f t="shared" si="60"/>
        <v>0</v>
      </c>
      <c r="N17" s="43">
        <f t="shared" ref="N17:O17" si="61">SUM(N19:N20)</f>
        <v>0</v>
      </c>
      <c r="O17" s="43">
        <f t="shared" si="61"/>
        <v>0</v>
      </c>
      <c r="P17" s="43">
        <f t="shared" ref="P17:Q17" si="62">SUM(P19:P20)</f>
        <v>0</v>
      </c>
      <c r="Q17" s="43">
        <f t="shared" si="62"/>
        <v>0</v>
      </c>
      <c r="R17" s="43">
        <f t="shared" ref="R17:T17" si="63">SUM(R19:R20)</f>
        <v>0</v>
      </c>
      <c r="S17" s="43">
        <f t="shared" si="63"/>
        <v>0</v>
      </c>
      <c r="T17" s="43">
        <f t="shared" si="63"/>
        <v>0</v>
      </c>
      <c r="U17" s="43">
        <f t="shared" ref="U17:V17" si="64">SUM(U19:U20)</f>
        <v>0</v>
      </c>
      <c r="V17" s="43">
        <f t="shared" si="64"/>
        <v>0</v>
      </c>
      <c r="W17" s="43">
        <f t="shared" ref="W17:X17" si="65">SUM(W19:W20)</f>
        <v>0</v>
      </c>
      <c r="X17" s="43">
        <f t="shared" si="65"/>
        <v>0</v>
      </c>
      <c r="Y17" s="43">
        <f t="shared" ref="Y17:AA17" si="66">SUM(Y19:Y20)</f>
        <v>0</v>
      </c>
      <c r="Z17" s="43">
        <f t="shared" si="66"/>
        <v>0</v>
      </c>
      <c r="AA17" s="43">
        <f t="shared" si="66"/>
        <v>0</v>
      </c>
      <c r="AB17" s="43">
        <f t="shared" ref="AB17" si="67">SUM(AB19:AB20)</f>
        <v>0</v>
      </c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1560000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36</v>
      </c>
      <c r="B19" s="5">
        <v>830000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830000</v>
      </c>
    </row>
    <row r="20" spans="1:53" ht="24">
      <c r="A20" s="7" t="s">
        <v>37</v>
      </c>
      <c r="B20" s="5">
        <v>730000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730000</v>
      </c>
    </row>
    <row r="21" spans="1:53" ht="18" customHeight="1">
      <c r="A21" s="41" t="s">
        <v>7</v>
      </c>
      <c r="B21" s="42">
        <f t="shared" ref="B21:G21" si="68">SUM(B23:B23)</f>
        <v>450000</v>
      </c>
      <c r="C21" s="43">
        <f t="shared" si="68"/>
        <v>0</v>
      </c>
      <c r="D21" s="43">
        <f t="shared" si="68"/>
        <v>0</v>
      </c>
      <c r="E21" s="43">
        <f t="shared" si="68"/>
        <v>0</v>
      </c>
      <c r="F21" s="43">
        <f t="shared" si="68"/>
        <v>0</v>
      </c>
      <c r="G21" s="43">
        <f t="shared" si="68"/>
        <v>0</v>
      </c>
      <c r="H21" s="43">
        <f t="shared" ref="H21:J21" si="69">SUM(H23:H23)</f>
        <v>0</v>
      </c>
      <c r="I21" s="58">
        <f t="shared" si="69"/>
        <v>-100000</v>
      </c>
      <c r="J21" s="43">
        <f t="shared" si="69"/>
        <v>0</v>
      </c>
      <c r="K21" s="43">
        <f t="shared" ref="K21:M21" si="70">SUM(K23:K23)</f>
        <v>0</v>
      </c>
      <c r="L21" s="43">
        <f t="shared" si="70"/>
        <v>0</v>
      </c>
      <c r="M21" s="43">
        <f t="shared" si="70"/>
        <v>0</v>
      </c>
      <c r="N21" s="43">
        <f t="shared" ref="N21:O21" si="71">SUM(N23:N23)</f>
        <v>0</v>
      </c>
      <c r="O21" s="43">
        <f t="shared" si="71"/>
        <v>0</v>
      </c>
      <c r="P21" s="43">
        <f t="shared" ref="P21:Q21" si="72">SUM(P23:P23)</f>
        <v>0</v>
      </c>
      <c r="Q21" s="43">
        <f t="shared" si="72"/>
        <v>0</v>
      </c>
      <c r="R21" s="43">
        <f t="shared" ref="R21:T21" si="73">SUM(R23:R23)</f>
        <v>0</v>
      </c>
      <c r="S21" s="43">
        <f t="shared" si="73"/>
        <v>0</v>
      </c>
      <c r="T21" s="43">
        <f t="shared" si="73"/>
        <v>0</v>
      </c>
      <c r="U21" s="43">
        <f t="shared" ref="U21:V21" si="74">SUM(U23:U23)</f>
        <v>0</v>
      </c>
      <c r="V21" s="43">
        <f t="shared" si="74"/>
        <v>0</v>
      </c>
      <c r="W21" s="43">
        <f t="shared" ref="W21:X21" si="75">SUM(W23:W23)</f>
        <v>0</v>
      </c>
      <c r="X21" s="43">
        <f t="shared" si="75"/>
        <v>0</v>
      </c>
      <c r="Y21" s="43">
        <f t="shared" ref="Y21:AA21" si="76">SUM(Y23:Y23)</f>
        <v>0</v>
      </c>
      <c r="Z21" s="43">
        <f t="shared" si="76"/>
        <v>0</v>
      </c>
      <c r="AA21" s="43">
        <f t="shared" si="76"/>
        <v>0</v>
      </c>
      <c r="AB21" s="43">
        <f t="shared" ref="AB21" si="77">SUM(AB23:AB23)</f>
        <v>0</v>
      </c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350000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33</v>
      </c>
      <c r="B23" s="5">
        <v>450000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55">
        <v>-100000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350000</v>
      </c>
    </row>
    <row r="26" spans="1:53">
      <c r="A26" s="29" t="s">
        <v>30</v>
      </c>
    </row>
    <row r="27" spans="1:53">
      <c r="A27" s="29" t="s">
        <v>34</v>
      </c>
    </row>
    <row r="28" spans="1:53">
      <c r="A28" s="29" t="s">
        <v>35</v>
      </c>
    </row>
    <row r="29" spans="1:53">
      <c r="A29" s="29" t="s">
        <v>31</v>
      </c>
    </row>
    <row r="30" spans="1:53">
      <c r="A30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1" fitToWidth="100" orientation="landscape" r:id="rId1"/>
  <headerFooter>
    <oddHeader>&amp;C&amp;"Czcionka tekstu podstawowego,Pogrubiony"&amp;12
BUDŻET GMINY STRZELCE OPOLSKIE NA 2020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2020 - Dochody</vt:lpstr>
      <vt:lpstr>Budżet 2020 - Wydatki</vt:lpstr>
      <vt:lpstr>Budżet 2020 -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po zmianach</dc:title>
  <dc:subject>Budżet 2020</dc:subject>
  <dc:creator>Piotr Szuba - p.szuba@strzelceopolskie.pl</dc:creator>
  <cp:keywords>Budżet 2020</cp:keywords>
  <dc:description>Budżet 2020 po zmianach</dc:description>
  <cp:lastModifiedBy>Piotr Szuba</cp:lastModifiedBy>
  <cp:lastPrinted>2020-01-04T14:26:12Z</cp:lastPrinted>
  <dcterms:created xsi:type="dcterms:W3CDTF">2010-01-23T12:25:49Z</dcterms:created>
  <dcterms:modified xsi:type="dcterms:W3CDTF">2020-08-06T11:05:25Z</dcterms:modified>
  <cp:category>Budżet 2020</cp:category>
</cp:coreProperties>
</file>