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EEAF6F87-0AD6-46C5-B1FD-6F4F1C959AF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Dane!$A$2:$L$106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16" l="1"/>
  <c r="C9" i="16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06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<sst xmlns="http://schemas.openxmlformats.org/spreadsheetml/2006/main" count="924" uniqueCount="192">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</sst>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L106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12" width="20.6640625" style="17" customWidth="1"/>
    <col min="13" max="16384" width="9.109375" style="17"/>
  </cols>
  <sheetData>
    <row r="2" spans="1:12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18" t="s">
        <v>17</v>
      </c>
      <c r="L2" s="18" t="s">
        <v>17</v>
      </c>
    </row>
    <row r="3" spans="1:12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SUM(J3:L3)</f>
        <v>360000</v>
      </c>
      <c r="J3" s="25">
        <v>360000</v>
      </c>
      <c r="K3" s="9" t="s">
        <v>17</v>
      </c>
      <c r="L3" s="9" t="s">
        <v>17</v>
      </c>
    </row>
    <row r="4" spans="1:12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</row>
    <row r="5" spans="1:12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</row>
    <row r="6" spans="1:12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</row>
    <row r="7" spans="1:12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</row>
    <row r="8" spans="1:12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</row>
    <row r="9" spans="1:12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</row>
    <row r="10" spans="1:12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</row>
    <row r="11" spans="1:12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</row>
    <row r="12" spans="1:12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</row>
    <row r="13" spans="1:12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</row>
    <row r="14" spans="1:12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</row>
    <row r="15" spans="1:12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</row>
    <row r="16" spans="1:12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</row>
    <row r="17" spans="1:12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</row>
    <row r="18" spans="1:12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</row>
    <row r="19" spans="1:12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</row>
    <row r="20" spans="1:12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</row>
    <row r="21" spans="1:12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</row>
    <row r="22" spans="1:12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</row>
    <row r="23" spans="1:12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</row>
    <row r="24" spans="1:12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</row>
    <row r="25" spans="1:12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</row>
    <row r="26" spans="1:12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</row>
    <row r="27" spans="1:12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</row>
    <row r="28" spans="1:12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</row>
    <row r="29" spans="1:12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</row>
    <row r="30" spans="1:12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</row>
    <row r="31" spans="1:12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</row>
    <row r="32" spans="1:12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</row>
    <row r="33" spans="1:12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79684.509999999995</v>
      </c>
      <c r="J33" s="25">
        <v>79684.509999999995</v>
      </c>
      <c r="K33" s="9" t="s">
        <v>17</v>
      </c>
      <c r="L33" s="9" t="s">
        <v>17</v>
      </c>
    </row>
    <row r="34" spans="1:12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</row>
    <row r="35" spans="1:12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SUM(J35:L35)</f>
        <v>483462</v>
      </c>
      <c r="J35" s="25">
        <v>483462</v>
      </c>
      <c r="K35" s="9" t="s">
        <v>17</v>
      </c>
      <c r="L35" s="9" t="s">
        <v>17</v>
      </c>
    </row>
    <row r="36" spans="1:12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</row>
    <row r="37" spans="1:12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</row>
    <row r="38" spans="1:12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</row>
    <row r="39" spans="1:12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</row>
    <row r="40" spans="1:12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</row>
    <row r="41" spans="1:12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</row>
    <row r="42" spans="1:12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</row>
    <row r="43" spans="1:12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</row>
    <row r="44" spans="1:12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</row>
    <row r="45" spans="1:12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</row>
    <row r="46" spans="1:12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</row>
    <row r="47" spans="1:12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</row>
    <row r="48" spans="1:12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</row>
    <row r="49" spans="1:12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</row>
    <row r="50" spans="1:12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</row>
    <row r="51" spans="1:12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</row>
    <row r="52" spans="1:12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</row>
    <row r="53" spans="1:12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</row>
    <row r="54" spans="1:12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</row>
    <row r="55" spans="1:12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</row>
    <row r="56" spans="1:12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</row>
    <row r="57" spans="1:12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</row>
    <row r="58" spans="1:12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</row>
    <row r="59" spans="1:12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</row>
    <row r="60" spans="1:12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2000000</v>
      </c>
      <c r="J60" s="25">
        <v>2000000</v>
      </c>
      <c r="K60" s="9" t="s">
        <v>17</v>
      </c>
      <c r="L60" s="9" t="s">
        <v>17</v>
      </c>
    </row>
    <row r="61" spans="1:12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</row>
    <row r="62" spans="1:12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</row>
    <row r="63" spans="1:12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</row>
    <row r="64" spans="1:12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</row>
    <row r="65" spans="1:12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</row>
    <row r="66" spans="1:12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</row>
    <row r="67" spans="1:12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</row>
    <row r="68" spans="1:12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SUM(J68:L68)</f>
        <v>50000</v>
      </c>
      <c r="J68" s="25">
        <v>50000</v>
      </c>
      <c r="K68" s="9" t="s">
        <v>17</v>
      </c>
      <c r="L68" s="9" t="s">
        <v>17</v>
      </c>
    </row>
    <row r="69" spans="1:12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</row>
    <row r="70" spans="1:12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</row>
    <row r="71" spans="1:12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</row>
    <row r="72" spans="1:12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1113492.8899999999</v>
      </c>
      <c r="J72" s="25">
        <v>1113492.8899999999</v>
      </c>
      <c r="K72" s="9" t="s">
        <v>17</v>
      </c>
      <c r="L72" s="9" t="s">
        <v>17</v>
      </c>
    </row>
    <row r="73" spans="1:12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999660.12</v>
      </c>
      <c r="J73" s="25">
        <v>999660.12</v>
      </c>
      <c r="K73" s="9" t="s">
        <v>17</v>
      </c>
      <c r="L73" s="9" t="s">
        <v>17</v>
      </c>
    </row>
    <row r="74" spans="1:12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886846.99</v>
      </c>
      <c r="J74" s="25">
        <v>886846.99</v>
      </c>
      <c r="K74" s="9" t="s">
        <v>17</v>
      </c>
      <c r="L74" s="9" t="s">
        <v>17</v>
      </c>
    </row>
    <row r="75" spans="1:12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1355247</v>
      </c>
      <c r="J75" s="25">
        <v>1355247</v>
      </c>
      <c r="K75" s="9" t="s">
        <v>17</v>
      </c>
      <c r="L75" s="9" t="s">
        <v>17</v>
      </c>
    </row>
    <row r="76" spans="1:12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1401454.61</v>
      </c>
      <c r="J76" s="25">
        <v>1401454.61</v>
      </c>
      <c r="K76" s="9" t="s">
        <v>17</v>
      </c>
      <c r="L76" s="9" t="s">
        <v>17</v>
      </c>
    </row>
    <row r="77" spans="1:12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1243298.3899999999</v>
      </c>
      <c r="J77" s="25">
        <v>1243298.3899999999</v>
      </c>
      <c r="K77" s="9" t="s">
        <v>17</v>
      </c>
      <c r="L77" s="9" t="s">
        <v>17</v>
      </c>
    </row>
    <row r="78" spans="1:12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</row>
    <row r="79" spans="1:12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</row>
    <row r="80" spans="1:12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400000</v>
      </c>
      <c r="J80" s="25">
        <v>400000</v>
      </c>
      <c r="K80" s="9" t="s">
        <v>17</v>
      </c>
      <c r="L80" s="9" t="s">
        <v>17</v>
      </c>
    </row>
    <row r="81" spans="1:12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</row>
    <row r="82" spans="1:12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</row>
    <row r="83" spans="1:12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</row>
    <row r="84" spans="1:12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</row>
    <row r="85" spans="1:12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</row>
    <row r="86" spans="1:12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</row>
    <row r="87" spans="1:12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</row>
    <row r="88" spans="1:12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</row>
    <row r="89" spans="1:12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</row>
    <row r="90" spans="1:12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</row>
    <row r="91" spans="1:12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</row>
    <row r="92" spans="1:12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</row>
    <row r="93" spans="1:12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</row>
    <row r="94" spans="1:12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220000</v>
      </c>
      <c r="J94" s="25">
        <v>220000</v>
      </c>
      <c r="K94" s="9" t="s">
        <v>17</v>
      </c>
      <c r="L94" s="9" t="s">
        <v>17</v>
      </c>
    </row>
    <row r="95" spans="1:12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</row>
    <row r="96" spans="1:12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310000</v>
      </c>
      <c r="J96" s="25">
        <v>310000</v>
      </c>
      <c r="K96" s="9" t="s">
        <v>17</v>
      </c>
      <c r="L96" s="9" t="s">
        <v>17</v>
      </c>
    </row>
    <row r="97" spans="1:12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</row>
    <row r="98" spans="1:12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</row>
    <row r="99" spans="1:12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</row>
    <row r="100" spans="1:12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25000</v>
      </c>
      <c r="J100" s="25">
        <v>25000</v>
      </c>
      <c r="K100" s="9" t="s">
        <v>17</v>
      </c>
      <c r="L100" s="9" t="s">
        <v>17</v>
      </c>
    </row>
    <row r="101" spans="1:12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</row>
    <row r="102" spans="1:12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</row>
    <row r="103" spans="1:12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</row>
    <row r="104" spans="1:12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</row>
    <row r="105" spans="1:12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15000</v>
      </c>
      <c r="J105" s="25">
        <v>15000</v>
      </c>
      <c r="K105" s="9" t="s">
        <v>17</v>
      </c>
      <c r="L105" s="9" t="s">
        <v>17</v>
      </c>
    </row>
    <row r="106" spans="1:12" ht="42" customHeight="1" x14ac:dyDescent="0.25">
      <c r="A106" s="5" t="s">
        <v>17</v>
      </c>
      <c r="B106" s="4" t="s">
        <v>17</v>
      </c>
      <c r="C106" s="2" t="s">
        <v>17</v>
      </c>
      <c r="D106" s="2" t="s">
        <v>17</v>
      </c>
      <c r="E106" s="2" t="s">
        <v>17</v>
      </c>
      <c r="F106" s="4" t="s">
        <v>17</v>
      </c>
      <c r="G106" s="29" t="s">
        <v>45</v>
      </c>
      <c r="H106" s="29" t="s">
        <v>45</v>
      </c>
      <c r="I106" s="7">
        <f>SUM(J106:L106)</f>
        <v>0</v>
      </c>
      <c r="J106" s="25" t="s">
        <v>17</v>
      </c>
      <c r="K106" s="9" t="s">
        <v>17</v>
      </c>
      <c r="L106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1" t="s">
        <v>34</v>
      </c>
      <c r="B1" s="31"/>
      <c r="C1" s="24">
        <f>SUM(C3:C25)</f>
        <v>20789690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SUMIF(Dane!E3:E106,"2720",Dane!I3:I106)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SUMIF(Dane!E3:E106,"4190",Dane!I3:I106)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SUMIF(Dane!E3:E106,"4210",Dane!I3:I106)</f>
        <v>0</v>
      </c>
    </row>
    <row r="6" spans="1:3" ht="18" customHeight="1" x14ac:dyDescent="0.25">
      <c r="A6" s="20" t="s">
        <v>43</v>
      </c>
      <c r="B6" s="21" t="s">
        <v>20</v>
      </c>
      <c r="C6" s="22">
        <f>SUMIF(Dane!E3:E106,"4260",Dane!I3:I106)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SUMIF(Dane!E3:E106,"4270",Dane!I3:I106)</f>
        <v>2051000</v>
      </c>
    </row>
    <row r="8" spans="1:3" ht="18" customHeight="1" x14ac:dyDescent="0.25">
      <c r="A8" s="20" t="s">
        <v>25</v>
      </c>
      <c r="B8" s="21" t="s">
        <v>20</v>
      </c>
      <c r="C8" s="22">
        <f>SUMIF(Dane!E3:E106,"4300",Dane!I3:I106)</f>
        <v>150690</v>
      </c>
    </row>
    <row r="9" spans="1:3" ht="18" customHeight="1" x14ac:dyDescent="0.25">
      <c r="A9" s="20" t="s">
        <v>190</v>
      </c>
      <c r="B9" s="21" t="s">
        <v>20</v>
      </c>
      <c r="C9" s="22">
        <f>SUMIF(Dane!E3:E106,"4307",Dane!I3:I106)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SUMIF(Dane!E3:E106,"4309",Dane!I3:I106)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SUMIF(Dane!E3:E106,"6030",Dane!I3:I106)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SUMIF(Dane!E3:E106,"6050",Dane!I3:I106)</f>
        <v>9632947.2899999991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SUMIF(Dane!E3:E106,"6057",Dane!I3:I106)</f>
        <v>3035054.59</v>
      </c>
    </row>
    <row r="14" spans="1:3" ht="18" customHeight="1" x14ac:dyDescent="0.25">
      <c r="A14" s="20" t="s">
        <v>28</v>
      </c>
      <c r="B14" s="23" t="s">
        <v>21</v>
      </c>
      <c r="C14" s="22">
        <f>SUMIF(Dane!E3:E106,"6059",Dane!I3:I106)</f>
        <v>2464832.12</v>
      </c>
    </row>
    <row r="15" spans="1:3" ht="18" customHeight="1" x14ac:dyDescent="0.25">
      <c r="A15" s="20" t="s">
        <v>29</v>
      </c>
      <c r="B15" s="23" t="s">
        <v>21</v>
      </c>
      <c r="C15" s="22">
        <f>SUMIF(Dane!E3:E106,"6060",Dane!I3:I106)</f>
        <v>428500</v>
      </c>
    </row>
    <row r="16" spans="1:3" ht="18" customHeight="1" x14ac:dyDescent="0.25">
      <c r="A16" s="20" t="s">
        <v>37</v>
      </c>
      <c r="B16" s="23" t="s">
        <v>21</v>
      </c>
      <c r="C16" s="22">
        <f>SUMIF(Dane!E3:E106,"6067",Dane!I3:I106)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SUMIF(Dane!E3:E106,"6170",Dane!I3:I106)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SUMIF(Dane!E3:E106,"6220",Dane!I3:I106)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SUMIF(Dane!E3:E106,"6230",Dane!I3:I106)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SUMIF(Dane!E3:E106,"6237",Dane!I3:I106)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SUMIF(Dane!E3:E106,"6239",Dane!I3:I106)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SUMIF(Dane!E3:E106,"6300",Dane!I3:I106)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SUMIF(Dane!E3:E106,"6660",Dane!I3:I106)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SUMIF(Dane!E3:E106,"6690",Dane!I3:I106)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SUMIF(Dane!E3:E106,"6800",Dane!I3:I106)</f>
        <v>400000</v>
      </c>
    </row>
    <row r="28" spans="1:3" ht="21" customHeight="1" x14ac:dyDescent="0.25">
      <c r="A28" s="31" t="s">
        <v>34</v>
      </c>
      <c r="B28" s="31"/>
      <c r="C28" s="24">
        <f>SUM(C30:C31)</f>
        <v>20789690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18549000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2021-01-20T09:00:12Z</dcterms:modified>
  <cp:category>Budżet 2021</cp:category>
</cp:coreProperties>
</file>