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5A7A4337-E765-4C29-B265-8D5A9C208B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F21" i="1" l="1"/>
  <c r="BF17" i="1"/>
  <c r="BF9" i="1"/>
  <c r="BF14" i="1" s="1"/>
  <c r="BF8" i="1"/>
  <c r="BF3" i="1"/>
  <c r="C62" i="4"/>
  <c r="C61" i="4"/>
  <c r="C32" i="3"/>
  <c r="BE21" i="1"/>
  <c r="BE17" i="1"/>
  <c r="BE9" i="1"/>
  <c r="BE14" i="1" s="1"/>
  <c r="BE3" i="1"/>
  <c r="BE8" i="1" s="1"/>
  <c r="BD21" i="1"/>
  <c r="BD17" i="1"/>
  <c r="BD9" i="1"/>
  <c r="BD14" i="1" s="1"/>
  <c r="BD3" i="1"/>
  <c r="C60" i="4"/>
  <c r="BC21" i="1"/>
  <c r="BC17" i="1"/>
  <c r="BC9" i="1"/>
  <c r="BC14" i="1" s="1"/>
  <c r="BC3" i="1"/>
  <c r="C59" i="4"/>
  <c r="C31" i="3"/>
  <c r="BB21" i="1"/>
  <c r="BB17" i="1"/>
  <c r="BB9" i="1"/>
  <c r="BB14" i="1" s="1"/>
  <c r="BB3" i="1"/>
  <c r="C58" i="4"/>
  <c r="BA21" i="1"/>
  <c r="BA17" i="1"/>
  <c r="BA9" i="1"/>
  <c r="BA14" i="1" s="1"/>
  <c r="BA3" i="1"/>
  <c r="C57" i="4"/>
  <c r="C30" i="3"/>
  <c r="AZ21" i="1"/>
  <c r="AZ17" i="1"/>
  <c r="AZ9" i="1"/>
  <c r="AZ3" i="1"/>
  <c r="AZ8" i="1" s="1"/>
  <c r="C56" i="4"/>
  <c r="AY21" i="1"/>
  <c r="AY17" i="1"/>
  <c r="AY9" i="1"/>
  <c r="AY14" i="1" s="1"/>
  <c r="AY3" i="1"/>
  <c r="AY8" i="1" s="1"/>
  <c r="C55" i="4"/>
  <c r="AX21" i="1"/>
  <c r="AX17" i="1"/>
  <c r="AX9" i="1"/>
  <c r="AX14" i="1" s="1"/>
  <c r="AX3" i="1"/>
  <c r="C54" i="4"/>
  <c r="C29" i="3"/>
  <c r="AW21" i="1"/>
  <c r="AW17" i="1"/>
  <c r="AW9" i="1"/>
  <c r="AW14" i="1" s="1"/>
  <c r="AW3" i="1"/>
  <c r="C53" i="4"/>
  <c r="AV21" i="1"/>
  <c r="AV17" i="1"/>
  <c r="AV9" i="1"/>
  <c r="AV14" i="1" s="1"/>
  <c r="AV3" i="1"/>
  <c r="AV8" i="1" s="1"/>
  <c r="C52" i="4"/>
  <c r="C28" i="3"/>
  <c r="C51" i="4"/>
  <c r="C27" i="3"/>
  <c r="AU21" i="1"/>
  <c r="AU17" i="1"/>
  <c r="AU9" i="1"/>
  <c r="AU14" i="1" s="1"/>
  <c r="AU3" i="1"/>
  <c r="AT21" i="1"/>
  <c r="AT17" i="1"/>
  <c r="AT9" i="1"/>
  <c r="AT14" i="1" s="1"/>
  <c r="AT3" i="1"/>
  <c r="AT8" i="1" s="1"/>
  <c r="C50" i="4"/>
  <c r="AS21" i="1"/>
  <c r="AS17" i="1"/>
  <c r="AS9" i="1"/>
  <c r="AS14" i="1" s="1"/>
  <c r="AS3" i="1"/>
  <c r="AS8" i="1" s="1"/>
  <c r="C49" i="4"/>
  <c r="C26" i="3"/>
  <c r="AR21" i="1"/>
  <c r="AR17" i="1"/>
  <c r="AR9" i="1"/>
  <c r="AR14" i="1" s="1"/>
  <c r="AR3" i="1"/>
  <c r="AR8" i="1" s="1"/>
  <c r="C48" i="4"/>
  <c r="AQ21" i="1"/>
  <c r="AQ17" i="1"/>
  <c r="AQ9" i="1"/>
  <c r="AQ14" i="1" s="1"/>
  <c r="AQ3" i="1"/>
  <c r="AQ8" i="1" s="1"/>
  <c r="C47" i="4"/>
  <c r="C25" i="3"/>
  <c r="AP21" i="1"/>
  <c r="AP17" i="1"/>
  <c r="AP9" i="1"/>
  <c r="AP14" i="1" s="1"/>
  <c r="AP3" i="1"/>
  <c r="C46" i="4"/>
  <c r="C24" i="3"/>
  <c r="AO21" i="1"/>
  <c r="AO17" i="1"/>
  <c r="AO9" i="1"/>
  <c r="AO14" i="1" s="1"/>
  <c r="AO3" i="1"/>
  <c r="AO8" i="1" s="1"/>
  <c r="C45" i="4"/>
  <c r="AN21" i="1"/>
  <c r="AN17" i="1"/>
  <c r="AN9" i="1"/>
  <c r="AN14" i="1" s="1"/>
  <c r="AN3" i="1"/>
  <c r="AN8" i="1" s="1"/>
  <c r="C44" i="4"/>
  <c r="C23" i="3"/>
  <c r="AM21" i="1"/>
  <c r="AM17" i="1"/>
  <c r="AM9" i="1"/>
  <c r="AM14" i="1" s="1"/>
  <c r="AM3" i="1"/>
  <c r="AM8" i="1" s="1"/>
  <c r="C43" i="4"/>
  <c r="AL21" i="1"/>
  <c r="AL17" i="1"/>
  <c r="AL9" i="1"/>
  <c r="AL14" i="1" s="1"/>
  <c r="AL3" i="1"/>
  <c r="AL8" i="1" s="1"/>
  <c r="C42" i="4"/>
  <c r="C22" i="3"/>
  <c r="AK21" i="1"/>
  <c r="AK17" i="1"/>
  <c r="AK9" i="1"/>
  <c r="AK14" i="1" s="1"/>
  <c r="AK3" i="1"/>
  <c r="C41" i="4"/>
  <c r="AJ21" i="1"/>
  <c r="AJ17" i="1"/>
  <c r="AJ9" i="1"/>
  <c r="AJ14" i="1" s="1"/>
  <c r="AJ3" i="1"/>
  <c r="C40" i="4"/>
  <c r="AI21" i="1"/>
  <c r="AI17" i="1"/>
  <c r="AI9" i="1"/>
  <c r="AI14" i="1" s="1"/>
  <c r="AI3" i="1"/>
  <c r="AI8" i="1" s="1"/>
  <c r="C39" i="4"/>
  <c r="C21" i="3"/>
  <c r="AH21" i="1"/>
  <c r="AH17" i="1"/>
  <c r="AH9" i="1"/>
  <c r="AH14" i="1" s="1"/>
  <c r="AH3" i="1"/>
  <c r="AH8" i="1" s="1"/>
  <c r="C38" i="4"/>
  <c r="AG21" i="1"/>
  <c r="AG17" i="1"/>
  <c r="AG9" i="1"/>
  <c r="AG14" i="1" s="1"/>
  <c r="AG3" i="1"/>
  <c r="C37" i="4"/>
  <c r="AF21" i="1"/>
  <c r="AF17" i="1"/>
  <c r="AF9" i="1"/>
  <c r="AF14" i="1" s="1"/>
  <c r="AF3" i="1"/>
  <c r="AF15" i="1" s="1"/>
  <c r="C36" i="4"/>
  <c r="C20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19" i="3"/>
  <c r="AC21" i="1"/>
  <c r="AC17" i="1"/>
  <c r="AC9" i="1"/>
  <c r="AC14" i="1" s="1"/>
  <c r="AC3" i="1"/>
  <c r="AC8" i="1" s="1"/>
  <c r="C33" i="4"/>
  <c r="C18" i="3"/>
  <c r="AB21" i="1"/>
  <c r="AB17" i="1"/>
  <c r="AB9" i="1"/>
  <c r="AB14" i="1" s="1"/>
  <c r="AB3" i="1"/>
  <c r="AB8" i="1" s="1"/>
  <c r="C32" i="4"/>
  <c r="AA21" i="1"/>
  <c r="AA17" i="1"/>
  <c r="AA9" i="1"/>
  <c r="AA14" i="1" s="1"/>
  <c r="AA3" i="1"/>
  <c r="C31" i="4"/>
  <c r="C17" i="3"/>
  <c r="Z21" i="1"/>
  <c r="Z17" i="1"/>
  <c r="Z9" i="1"/>
  <c r="Z14" i="1" s="1"/>
  <c r="Z3" i="1"/>
  <c r="Z8" i="1" s="1"/>
  <c r="C30" i="4"/>
  <c r="Y21" i="1"/>
  <c r="Y17" i="1"/>
  <c r="Y9" i="1"/>
  <c r="Y14" i="1" s="1"/>
  <c r="Y3" i="1"/>
  <c r="Y8" i="1" s="1"/>
  <c r="C29" i="4"/>
  <c r="X21" i="1"/>
  <c r="X17" i="1"/>
  <c r="X9" i="1"/>
  <c r="X14" i="1" s="1"/>
  <c r="X3" i="1"/>
  <c r="X8" i="1" s="1"/>
  <c r="C28" i="4"/>
  <c r="C16" i="3"/>
  <c r="W21" i="1"/>
  <c r="W17" i="1"/>
  <c r="W9" i="1"/>
  <c r="W14" i="1" s="1"/>
  <c r="W3" i="1"/>
  <c r="W8" i="1" s="1"/>
  <c r="C27" i="4"/>
  <c r="V21" i="1"/>
  <c r="V17" i="1"/>
  <c r="V9" i="1"/>
  <c r="V14" i="1" s="1"/>
  <c r="V3" i="1"/>
  <c r="V8" i="1" s="1"/>
  <c r="C26" i="4"/>
  <c r="C15" i="3"/>
  <c r="U21" i="1"/>
  <c r="U17" i="1"/>
  <c r="U9" i="1"/>
  <c r="U14" i="1" s="1"/>
  <c r="U3" i="1"/>
  <c r="U8" i="1" s="1"/>
  <c r="C25" i="4"/>
  <c r="C14" i="3"/>
  <c r="T21" i="1"/>
  <c r="T17" i="1"/>
  <c r="T9" i="1"/>
  <c r="T14" i="1" s="1"/>
  <c r="T3" i="1"/>
  <c r="C24" i="4"/>
  <c r="S21" i="1"/>
  <c r="S17" i="1"/>
  <c r="S9" i="1"/>
  <c r="S14" i="1" s="1"/>
  <c r="S3" i="1"/>
  <c r="S8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9" i="1"/>
  <c r="O14" i="1" s="1"/>
  <c r="O3" i="1"/>
  <c r="O8" i="1" s="1"/>
  <c r="C19" i="4"/>
  <c r="N21" i="1"/>
  <c r="N17" i="1"/>
  <c r="N9" i="1"/>
  <c r="N14" i="1" s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9" i="1"/>
  <c r="L14" i="1" s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9" i="1"/>
  <c r="H14" i="1" s="1"/>
  <c r="H3" i="1"/>
  <c r="C12" i="4"/>
  <c r="C9" i="3"/>
  <c r="G21" i="1"/>
  <c r="G17" i="1"/>
  <c r="G9" i="1"/>
  <c r="G14" i="1" s="1"/>
  <c r="G3" i="1"/>
  <c r="G8" i="1" s="1"/>
  <c r="BF15" i="1" l="1"/>
  <c r="BE15" i="1"/>
  <c r="BC15" i="1"/>
  <c r="BD15" i="1"/>
  <c r="BD8" i="1"/>
  <c r="BC8" i="1"/>
  <c r="AK15" i="1"/>
  <c r="BB15" i="1"/>
  <c r="BB8" i="1"/>
  <c r="AY15" i="1"/>
  <c r="AZ15" i="1"/>
  <c r="BA15" i="1"/>
  <c r="BA8" i="1"/>
  <c r="N15" i="1"/>
  <c r="O15" i="1"/>
  <c r="S15" i="1"/>
  <c r="AG15" i="1"/>
  <c r="H15" i="1"/>
  <c r="AW15" i="1"/>
  <c r="AZ14" i="1"/>
  <c r="AG8" i="1"/>
  <c r="AH15" i="1"/>
  <c r="AM15" i="1"/>
  <c r="G15" i="1"/>
  <c r="L8" i="1"/>
  <c r="AX15" i="1"/>
  <c r="AX8" i="1"/>
  <c r="AW8" i="1"/>
  <c r="AV15" i="1"/>
  <c r="AS15" i="1"/>
  <c r="AU15" i="1"/>
  <c r="AU8" i="1"/>
  <c r="AT15" i="1"/>
  <c r="AR15" i="1"/>
  <c r="AQ15" i="1"/>
  <c r="AP15" i="1"/>
  <c r="AP8" i="1"/>
  <c r="AO15" i="1"/>
  <c r="AN15" i="1"/>
  <c r="AL15" i="1"/>
  <c r="AK8" i="1"/>
  <c r="AJ15" i="1"/>
  <c r="AJ8" i="1"/>
  <c r="AI15" i="1"/>
  <c r="AF8" i="1"/>
  <c r="AE15" i="1"/>
  <c r="AD15" i="1"/>
  <c r="AD8" i="1"/>
  <c r="AC15" i="1"/>
  <c r="AB15" i="1"/>
  <c r="AA15" i="1"/>
  <c r="AA8" i="1"/>
  <c r="Z15" i="1"/>
  <c r="Y15" i="1"/>
  <c r="X15" i="1"/>
  <c r="W15" i="1"/>
  <c r="V15" i="1"/>
  <c r="U15" i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3" i="1"/>
  <c r="F8" i="1" s="1"/>
  <c r="C10" i="4"/>
  <c r="E21" i="1"/>
  <c r="E17" i="1"/>
  <c r="E9" i="1"/>
  <c r="E14" i="1" s="1"/>
  <c r="E3" i="1"/>
  <c r="C9" i="4"/>
  <c r="F5" i="4"/>
  <c r="E5" i="4"/>
  <c r="D5" i="4"/>
  <c r="F5" i="3"/>
  <c r="E5" i="3"/>
  <c r="D5" i="3"/>
  <c r="E15" i="1" l="1"/>
  <c r="F15" i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G23" i="1"/>
  <c r="C6" i="3"/>
  <c r="C5" i="3" s="1"/>
  <c r="BG20" i="1"/>
  <c r="BG19" i="1"/>
  <c r="BG13" i="1"/>
  <c r="BG12" i="1"/>
  <c r="BG11" i="1"/>
  <c r="BG7" i="1"/>
  <c r="BG6" i="1"/>
  <c r="BG5" i="1"/>
  <c r="B9" i="1"/>
  <c r="B14" i="1" s="1"/>
  <c r="B3" i="1"/>
  <c r="B8" i="1" s="1"/>
  <c r="B21" i="1"/>
  <c r="B17" i="1"/>
  <c r="BG3" i="1" l="1"/>
  <c r="BG8" i="1" s="1"/>
  <c r="C15" i="1"/>
  <c r="BG21" i="1"/>
  <c r="BG9" i="1"/>
  <c r="BG14" i="1" s="1"/>
  <c r="BG17" i="1"/>
  <c r="B15" i="1"/>
  <c r="BG15" i="1" l="1"/>
</calcChain>
</file>

<file path=xl/sharedStrings.xml><?xml version="1.0" encoding="utf-8"?>
<sst xmlns="http://schemas.openxmlformats.org/spreadsheetml/2006/main" count="204" uniqueCount="164">
  <si>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</si>
  <si>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</si>
  <si>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</si>
  <si>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</si>
  <si>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</si>
  <si>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</si>
  <si>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</si>
  <si>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</si>
  <si>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</si>
  <si>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</si>
  <si>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</si>
  <si>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</si>
  <si>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</si>
  <si>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</si>
  <si>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</si>
  <si>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</si>
  <si>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</si>
  <si>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</si>
  <si>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</si>
  <si>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</si>
  <si>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</si>
  <si>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</si>
  <si>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</si>
  <si>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</si>
  <si>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</si>
  <si>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</si>
  <si>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</si>
  <si>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</si>
  <si>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</si>
  <si>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</si>
  <si>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</si>
  <si>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</si>
  <si>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</si>
  <si>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</si>
  <si>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</si>
  <si>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</si>
  <si>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</si>
  <si>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</si>
  <si>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</si>
  <si>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</si>
  <si>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</si>
  <si>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</si>
  <si>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</si>
  <si>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</si>
  <si>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</si>
  <si>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</si>
  <si>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</si>
  <si>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</si>
  <si>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</si>
  <si>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</si>
  <si>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</si>
  <si>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</si>
  <si>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</si>
  <si>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</si>
  <si>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</si>
  <si>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</si>
  <si>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</si>
  <si>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</si>
  <si>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</si>
  <si>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</si>
  <si>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</si>
  <si>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</si>
  <si>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</si>
  <si>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</si>
  <si>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</si>
  <si>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</si>
  <si>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</si>
  <si>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</si>
  <si>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</si>
  <si>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</si>
  <si>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</si>
  <si>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</si>
  <si>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</si>
  <si>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</si>
  <si>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</si>
  <si>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</si>
  <si>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</si>
  <si>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</si>
  <si>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</si>
  <si>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</si>
  <si>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</si>
  <si>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</si>
  <si>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</si>
  <si>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</si>
  <si>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</si>
  <si>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</si>
  <si>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</si>
  <si>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</si>
  <si>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t>Zarządzenie
Nr 86/2021</t>
  </si>
  <si>
    <r>
      <t xml:space="preserve">URMSO
Nr XXXVI/302/2021
z dnia
26.05.2021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rFont val="Czcionka tekstu podstawowego"/>
        <charset val="238"/>
      </rPr>
      <t>]</t>
    </r>
  </si>
  <si>
    <t>Zarządzenie
Nr 87/2021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</si>
  <si>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/2021
BSO
z dnia 27.05.2021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WYS:20210608
UPO:20210608</t>
    </r>
  </si>
  <si>
    <t>Zarządzenie
Nr 93/2021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</si>
  <si>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93</t>
    </r>
    <r>
      <rPr>
        <b/>
        <sz val="11"/>
        <color indexed="8"/>
        <rFont val="Czcionka tekstu podstawowego"/>
        <charset val="238"/>
      </rPr>
      <t xml:space="preserve">/2021
BSO
z dnia 7.06.2021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WYS:20210614
UPO:20210614</t>
    </r>
  </si>
  <si>
    <t>Zarządzenie
Nr 104/2021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</si>
  <si>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/2021
BSO
z dnia 10.06.2021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WYS:20210617
UPO:20210617</t>
    </r>
  </si>
  <si>
    <t>Zarządzenie
Nr 118/2021</t>
  </si>
  <si>
    <t>Zarządzenie
Nr 121/2021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</si>
  <si>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/2021
BSO
z dnia 24.06.2021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WYS:20210702
UPO:20210702</t>
    </r>
  </si>
  <si>
    <r>
      <t xml:space="preserve">URMSO
Nr XXXVIII/312/2021
z dnia
30.06.2021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rFont val="Czcionka tekstu podstawowego"/>
        <charset val="238"/>
      </rPr>
      <t>]</t>
    </r>
  </si>
  <si>
    <t>Zarządzenie
Nr 133/2021</t>
  </si>
  <si>
    <t>Zarządzenie
Nr 134/2021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</si>
  <si>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/2021
BSO
z dnia 20.07.2021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WYS:20210727
UPO:20210727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</si>
  <si>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/2021
BSO
z dnia 21.07.2021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WYS:20210729
UPO:20210729</t>
    </r>
  </si>
  <si>
    <t>Zarządzenie
Nr 135/2021</t>
  </si>
  <si>
    <r>
      <t xml:space="preserve">URMSO
Nr XXXIX/328/2021
z dnia
28.07.2021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rFont val="Czcionka tekstu podstawowego"/>
        <charset val="238"/>
      </rPr>
      <t>]</t>
    </r>
  </si>
  <si>
    <t>Zarządzenie
Nr 144/2021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</si>
  <si>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/2021
BSO
z dnia 9.08.2021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WYS:20210816
UPO:20210816</t>
    </r>
  </si>
  <si>
    <t>Zarządzenie
Nr 145/2021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</si>
  <si>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/2021
BSO
z dnia 10.08.2021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WYS:20210817
UPO:20210817</t>
    </r>
  </si>
  <si>
    <t>Zarządzenie
Nr 165/2021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</si>
  <si>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</si>
  <si>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t>Zarządzenie
Nr 166/2021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</si>
  <si>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</si>
  <si>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t>Zarządzenie
Nr 170/2021</t>
  </si>
  <si>
    <r>
      <t xml:space="preserve">URMSO
Nr XL/334/2021
z dnia
2.09.2021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rFont val="Czcionka tekstu podstawowego"/>
        <charset val="238"/>
      </rPr>
      <t>]</t>
    </r>
  </si>
  <si>
    <t>Zarządzenie
Nr 171/2021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</si>
  <si>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/2021
BSO
z dnia 13.09.2021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WYS:20210922
UPO:20210922</t>
    </r>
  </si>
  <si>
    <t>Zarządzenie
Nr 185/2021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</si>
  <si>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/2021
BSO
z dnia 16.09.2021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WYS:20210924
UPO:20210924</t>
    </r>
  </si>
  <si>
    <t>Zarządzenie
Nr 186/2021</t>
  </si>
  <si>
    <t>Zarządzenie
Nr 187/2021</t>
  </si>
  <si>
    <r>
      <t xml:space="preserve">URMSO
Nr XLII/342/2021
z dnia
29.09.2021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</si>
  <si>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188/2021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</si>
  <si>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/2021
BSO
z dnia 30.09.2021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WYS:20211006
UPO:20211006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</si>
  <si>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/2021
BSO
z dnia 30.09.2021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WYS:20211006
UPO:20211006</t>
    </r>
  </si>
  <si>
    <t>Zarządzenie
Nr 189/2021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</si>
  <si>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189</t>
    </r>
    <r>
      <rPr>
        <b/>
        <sz val="11"/>
        <color indexed="8"/>
        <rFont val="Czcionka tekstu podstawowego"/>
        <charset val="238"/>
      </rPr>
      <t xml:space="preserve">/2021
BSO
z dnia 8.10.2021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WYS:20211018
UPO:20211018</t>
    </r>
  </si>
  <si>
    <t>Zarządzenie
Nr 201/2021</t>
  </si>
  <si>
    <t>Zarządzenie
Nr 202/2021</t>
  </si>
  <si>
    <r>
      <t xml:space="preserve">URMSO
Nr XLIII/353/2021
z dnia
27.10.2021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</si>
  <si>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/2021
BSO
z dnia 28.10.2021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WYS:20211104
UPO:20211104</t>
    </r>
  </si>
  <si>
    <t>Zarządzenie
Nr 203/2021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</si>
  <si>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/2021
BSO
z dnia 28.10.2021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WYS:20211104
UPO:20211104</t>
    </r>
  </si>
  <si>
    <t>Zarządzenie
Nr 215/2021</t>
  </si>
  <si>
    <t>Zarządzenie
Nr 214/2021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</si>
  <si>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214</t>
    </r>
    <r>
      <rPr>
        <b/>
        <sz val="11"/>
        <color indexed="8"/>
        <rFont val="Czcionka tekstu podstawowego"/>
        <charset val="238"/>
      </rPr>
      <t xml:space="preserve">/2021
BSO
z dnia 16.11.2021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WYS:20211129
UPO:20211129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</si>
  <si>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/2021
BSO
z dnia 17.11.2021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WYS:20211203
UPO:20211203</t>
    </r>
  </si>
  <si>
    <r>
      <t xml:space="preserve">URMSO
Nr XLIV/365/2021
z dnia
24.11.2021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</si>
  <si>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Zarządzenie
Nr 216/2021</t>
  </si>
  <si>
    <t>Zarządzenie
Nr 217/2021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</si>
  <si>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217</t>
    </r>
    <r>
      <rPr>
        <b/>
        <sz val="11"/>
        <color indexed="8"/>
        <rFont val="Czcionka tekstu podstawowego"/>
        <charset val="238"/>
      </rPr>
      <t xml:space="preserve">/2021
BSO
z dnia 25.11.2021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WYS:20211213
UPO:20211213</t>
    </r>
  </si>
  <si>
    <t>Zarządzenie
Nr 218/2021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</si>
  <si>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218</t>
    </r>
    <r>
      <rPr>
        <b/>
        <sz val="11"/>
        <color indexed="8"/>
        <rFont val="Czcionka tekstu podstawowego"/>
        <charset val="238"/>
      </rPr>
      <t xml:space="preserve">/2021
BSO
z dnia 25.11.2021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WYS:20211213
UPO:20211213</t>
    </r>
  </si>
  <si>
    <t>Zarządzenie
Nr 221/2021</t>
  </si>
  <si>
    <t>Zarządzenie
Nr 232/2021</t>
  </si>
  <si>
    <t>Zarządzenie
Nr 239/2021</t>
  </si>
  <si>
    <r>
      <t xml:space="preserve">URMSO
Nr XLV/375/2021
z dnia
15.12.2021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rFont val="Czcionka tekstu podstawowego"/>
        <charset val="238"/>
      </rPr>
      <t>]</t>
    </r>
  </si>
  <si>
    <t>Zarządzenie
Nr 241/2021</t>
  </si>
  <si>
    <t>Zarządzenie
Nr 242/2021</t>
  </si>
  <si>
    <t>Zarządzenie
Nr 243/2021</t>
  </si>
  <si>
    <t>Zarządzenie
Nr 244/2021</t>
  </si>
  <si>
    <r>
      <t xml:space="preserve">URMSO
Nr XLVI/378/2021
z dnia
22.12.2021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</si>
  <si>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221</t>
    </r>
    <r>
      <rPr>
        <b/>
        <sz val="11"/>
        <color indexed="8"/>
        <rFont val="Czcionka tekstu podstawowego"/>
        <charset val="238"/>
      </rPr>
      <t xml:space="preserve">/2021
BSO
z dnia 30.11.2021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WYS:20211220
UPO:20211220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</si>
  <si>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232</t>
    </r>
    <r>
      <rPr>
        <b/>
        <sz val="11"/>
        <color indexed="8"/>
        <rFont val="Czcionka tekstu podstawowego"/>
        <charset val="238"/>
      </rPr>
      <t xml:space="preserve">/2021
BSO
z dnia 8.12.2021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WYS:20220104
UPO:20220104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</si>
  <si>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239</t>
    </r>
    <r>
      <rPr>
        <b/>
        <sz val="11"/>
        <color indexed="8"/>
        <rFont val="Czcionka tekstu podstawowego"/>
        <charset val="238"/>
      </rPr>
      <t xml:space="preserve">/2021
BSO
z dnia 10.12.2021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WYS:20220114
UPO:20220114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</si>
  <si>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242</t>
    </r>
    <r>
      <rPr>
        <b/>
        <sz val="11"/>
        <color indexed="8"/>
        <rFont val="Czcionka tekstu podstawowego"/>
        <charset val="238"/>
      </rPr>
      <t xml:space="preserve">/2021
BSO
z dnia 17.12.2021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WYS:20220117
UPO:20220117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</si>
  <si>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243</t>
    </r>
    <r>
      <rPr>
        <b/>
        <sz val="11"/>
        <color indexed="8"/>
        <rFont val="Czcionka tekstu podstawowego"/>
        <charset val="238"/>
      </rPr>
      <t xml:space="preserve">/2021
BSO
z dnia 17.12.2021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WYS:20220119
UPO:20220119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</si>
  <si>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244</t>
    </r>
    <r>
      <rPr>
        <b/>
        <sz val="11"/>
        <color indexed="8"/>
        <rFont val="Czcionka tekstu podstawowego"/>
        <charset val="238"/>
      </rPr>
      <t xml:space="preserve">/2021
BSO
z dnia 20.12.2021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WYS:20220127
UPO:20220127</t>
    </r>
  </si>
  <si>
    <t>Zarządzenie
Nr 250/2021</t>
  </si>
  <si>
    <t>Zarządzenie
Nr 253/2021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</si>
  <si>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253</t>
    </r>
    <r>
      <rPr>
        <b/>
        <sz val="11"/>
        <color indexed="8"/>
        <rFont val="Czcionka tekstu podstawowego"/>
        <charset val="238"/>
      </rPr>
      <t xml:space="preserve">/2021
BSO
z dnia 29.12.2021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WYS:20220203
UPO:20220203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</si>
  <si>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31.12.2021 r.</t>
    </r>
  </si>
  <si>
    <t>#b21 #budzetso2021 #gminastrzelceopolskie #szuba76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</si>
</sst>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9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43</v>
      </c>
    </row>
    <row r="9" spans="2:4">
      <c r="B9" s="52" t="s">
        <v>44</v>
      </c>
    </row>
    <row r="10" spans="2:4">
      <c r="B10" s="52" t="s">
        <v>45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42</v>
      </c>
    </row>
    <row r="15" spans="2:4">
      <c r="B15" s="48"/>
      <c r="C15" s="48"/>
      <c r="D15" s="48" t="s">
        <v>41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38</v>
      </c>
    </row>
    <row r="20" spans="2:4">
      <c r="D20" s="50" t="s">
        <v>40</v>
      </c>
    </row>
    <row r="22" spans="2:4">
      <c r="D22" s="48" t="s">
        <v>163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2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3" t="s">
        <v>26</v>
      </c>
      <c r="B2" s="63" t="s">
        <v>25</v>
      </c>
      <c r="C2" s="64" t="s">
        <v>24</v>
      </c>
      <c r="D2" s="65" t="s">
        <v>28</v>
      </c>
      <c r="E2" s="66"/>
      <c r="F2" s="67"/>
    </row>
    <row r="3" spans="1:6" s="20" customFormat="1" ht="38.25" customHeight="1">
      <c r="A3" s="63"/>
      <c r="B3" s="63"/>
      <c r="C3" s="64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166272728.07999998</v>
      </c>
      <c r="D5" s="21">
        <f>SUM(D6:D100)</f>
        <v>126801300.3</v>
      </c>
      <c r="E5" s="21">
        <f>SUM(E6:E100)</f>
        <v>39351842.780000001</v>
      </c>
      <c r="F5" s="21">
        <f>SUM(F6:F100)</f>
        <v>119585</v>
      </c>
    </row>
    <row r="6" spans="1:6" s="17" customFormat="1" ht="26.4">
      <c r="A6" s="33" t="s">
        <v>47</v>
      </c>
      <c r="B6" s="53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51</v>
      </c>
      <c r="B7" s="53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52</v>
      </c>
      <c r="B8" s="53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6.4">
      <c r="A9" s="33" t="s">
        <v>60</v>
      </c>
      <c r="B9" s="53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6.4">
      <c r="A10" s="33" t="s">
        <v>64</v>
      </c>
      <c r="B10" s="53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6.4">
      <c r="A11" s="33" t="s">
        <v>70</v>
      </c>
      <c r="B11" s="53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6.4">
      <c r="A12" s="33" t="s">
        <v>76</v>
      </c>
      <c r="B12" s="53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6.4">
      <c r="A13" s="33" t="s">
        <v>80</v>
      </c>
      <c r="B13" s="53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6.4">
      <c r="A14" s="33" t="s">
        <v>86</v>
      </c>
      <c r="B14" s="53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  <row r="15" spans="1:6" ht="26.4">
      <c r="A15" s="33" t="s">
        <v>88</v>
      </c>
      <c r="B15" s="53">
        <v>44343</v>
      </c>
      <c r="C15" s="19">
        <f t="shared" ref="C15" si="8">SUM(D15:F15)</f>
        <v>2380000</v>
      </c>
      <c r="D15" s="18">
        <v>2380000</v>
      </c>
      <c r="E15" s="18">
        <v>0</v>
      </c>
      <c r="F15" s="18">
        <v>0</v>
      </c>
    </row>
    <row r="16" spans="1:6" ht="26.4">
      <c r="A16" s="33" t="s">
        <v>92</v>
      </c>
      <c r="B16" s="53">
        <v>44354</v>
      </c>
      <c r="C16" s="19">
        <f t="shared" ref="C16" si="9">SUM(D16:F16)</f>
        <v>401528.05</v>
      </c>
      <c r="D16" s="18">
        <v>92160</v>
      </c>
      <c r="E16" s="18">
        <v>309368.05</v>
      </c>
      <c r="F16" s="18">
        <v>0</v>
      </c>
    </row>
    <row r="17" spans="1:6" ht="26.4">
      <c r="A17" s="33" t="s">
        <v>97</v>
      </c>
      <c r="B17" s="53">
        <v>44377</v>
      </c>
      <c r="C17" s="19">
        <f t="shared" ref="C17" si="10">SUM(D17:F17)</f>
        <v>1025000</v>
      </c>
      <c r="D17" s="18">
        <v>1025000</v>
      </c>
      <c r="E17" s="18">
        <v>0</v>
      </c>
      <c r="F17" s="18">
        <v>0</v>
      </c>
    </row>
    <row r="18" spans="1:6" ht="26.4">
      <c r="A18" s="33" t="s">
        <v>101</v>
      </c>
      <c r="B18" s="53">
        <v>44398</v>
      </c>
      <c r="C18" s="59">
        <f t="shared" ref="C18:C19" si="11">SUM(D18:F18)</f>
        <v>-876233.8</v>
      </c>
      <c r="D18" s="18">
        <v>25000</v>
      </c>
      <c r="E18" s="58">
        <v>-901233.8</v>
      </c>
      <c r="F18" s="18">
        <v>0</v>
      </c>
    </row>
    <row r="19" spans="1:6" ht="26.4">
      <c r="A19" s="33" t="s">
        <v>104</v>
      </c>
      <c r="B19" s="53">
        <v>44406</v>
      </c>
      <c r="C19" s="19">
        <f t="shared" si="11"/>
        <v>68420</v>
      </c>
      <c r="D19" s="18">
        <v>68420</v>
      </c>
      <c r="E19" s="18">
        <v>0</v>
      </c>
      <c r="F19" s="18">
        <v>0</v>
      </c>
    </row>
    <row r="20" spans="1:6" ht="26.4">
      <c r="A20" s="33" t="s">
        <v>108</v>
      </c>
      <c r="B20" s="53">
        <v>44418</v>
      </c>
      <c r="C20" s="19">
        <f t="shared" ref="C20" si="12">SUM(D20:F20)</f>
        <v>42952</v>
      </c>
      <c r="D20" s="18">
        <v>36871</v>
      </c>
      <c r="E20" s="18">
        <v>6081</v>
      </c>
      <c r="F20" s="18">
        <v>0</v>
      </c>
    </row>
    <row r="21" spans="1:6" ht="26.4">
      <c r="A21" s="33" t="s">
        <v>114</v>
      </c>
      <c r="B21" s="53">
        <v>44442</v>
      </c>
      <c r="C21" s="19">
        <f t="shared" ref="C21" si="13">SUM(D21:F21)</f>
        <v>3000000</v>
      </c>
      <c r="D21" s="18">
        <v>3000000</v>
      </c>
      <c r="E21" s="18">
        <v>0</v>
      </c>
      <c r="F21" s="18">
        <v>0</v>
      </c>
    </row>
    <row r="22" spans="1:6" ht="26.4">
      <c r="A22" s="33" t="s">
        <v>120</v>
      </c>
      <c r="B22" s="53">
        <v>44469</v>
      </c>
      <c r="C22" s="19">
        <f t="shared" ref="C22" si="14">SUM(D22:F22)</f>
        <v>682000</v>
      </c>
      <c r="D22" s="18">
        <v>682000</v>
      </c>
      <c r="E22" s="18">
        <v>0</v>
      </c>
      <c r="F22" s="18">
        <v>0</v>
      </c>
    </row>
    <row r="23" spans="1:6" ht="26.4">
      <c r="A23" s="33" t="s">
        <v>123</v>
      </c>
      <c r="B23" s="53">
        <v>44469</v>
      </c>
      <c r="C23" s="19">
        <f t="shared" ref="C23" si="15">SUM(D23:F23)</f>
        <v>41766</v>
      </c>
      <c r="D23" s="18">
        <v>20485</v>
      </c>
      <c r="E23" s="18">
        <v>21281</v>
      </c>
      <c r="F23" s="18">
        <v>0</v>
      </c>
    </row>
    <row r="24" spans="1:6" ht="26.4">
      <c r="A24" s="33" t="s">
        <v>128</v>
      </c>
      <c r="B24" s="53">
        <v>44497</v>
      </c>
      <c r="C24" s="19">
        <f t="shared" ref="C24" si="16">SUM(D24:F24)</f>
        <v>282976</v>
      </c>
      <c r="D24" s="18">
        <v>282976</v>
      </c>
      <c r="E24" s="18">
        <v>0</v>
      </c>
      <c r="F24" s="18">
        <v>0</v>
      </c>
    </row>
    <row r="25" spans="1:6" ht="26.4">
      <c r="A25" s="33" t="s">
        <v>129</v>
      </c>
      <c r="B25" s="53">
        <v>44497</v>
      </c>
      <c r="C25" s="19">
        <f t="shared" ref="C25" si="17">SUM(D25:F25)</f>
        <v>624112.06000000006</v>
      </c>
      <c r="D25" s="18">
        <v>173799.3</v>
      </c>
      <c r="E25" s="18">
        <v>450312.76</v>
      </c>
      <c r="F25" s="18">
        <v>0</v>
      </c>
    </row>
    <row r="26" spans="1:6" ht="26.4">
      <c r="A26" s="33" t="s">
        <v>135</v>
      </c>
      <c r="B26" s="53">
        <v>44516</v>
      </c>
      <c r="C26" s="19">
        <f t="shared" ref="C26" si="18">SUM(D26:F26)</f>
        <v>4500</v>
      </c>
      <c r="D26" s="18">
        <v>4500</v>
      </c>
      <c r="E26" s="18">
        <v>0</v>
      </c>
      <c r="F26" s="18">
        <v>0</v>
      </c>
    </row>
    <row r="27" spans="1:6" ht="26.4">
      <c r="A27" s="33" t="s">
        <v>139</v>
      </c>
      <c r="B27" s="53">
        <v>44525</v>
      </c>
      <c r="C27" s="19">
        <f t="shared" ref="C27" si="19">SUM(D27:F27)</f>
        <v>6171807</v>
      </c>
      <c r="D27" s="18">
        <v>6171807</v>
      </c>
      <c r="E27" s="18">
        <v>0</v>
      </c>
      <c r="F27" s="18">
        <v>0</v>
      </c>
    </row>
    <row r="28" spans="1:6" ht="26.4">
      <c r="A28" s="33" t="s">
        <v>140</v>
      </c>
      <c r="B28" s="53">
        <v>44525</v>
      </c>
      <c r="C28" s="19">
        <f t="shared" ref="C28" si="20">SUM(D28:F28)</f>
        <v>468815.77</v>
      </c>
      <c r="D28" s="18">
        <v>0</v>
      </c>
      <c r="E28" s="18">
        <v>375630.77</v>
      </c>
      <c r="F28" s="18">
        <v>93185</v>
      </c>
    </row>
    <row r="29" spans="1:6" ht="26.4">
      <c r="A29" s="33" t="s">
        <v>144</v>
      </c>
      <c r="B29" s="53">
        <v>44530</v>
      </c>
      <c r="C29" s="59">
        <f t="shared" ref="C29:C30" si="21">SUM(D29:F29)</f>
        <v>-45077</v>
      </c>
      <c r="D29" s="58">
        <v>-45077</v>
      </c>
      <c r="E29" s="18">
        <v>0</v>
      </c>
      <c r="F29" s="18">
        <v>0</v>
      </c>
    </row>
    <row r="30" spans="1:6" ht="26.4">
      <c r="A30" s="33" t="s">
        <v>148</v>
      </c>
      <c r="B30" s="53">
        <v>44546</v>
      </c>
      <c r="C30" s="19">
        <f t="shared" si="21"/>
        <v>1059380</v>
      </c>
      <c r="D30" s="18">
        <v>1059380</v>
      </c>
      <c r="E30" s="18">
        <v>0</v>
      </c>
      <c r="F30" s="18">
        <v>0</v>
      </c>
    </row>
    <row r="31" spans="1:6" ht="26.4">
      <c r="A31" s="33" t="s">
        <v>150</v>
      </c>
      <c r="B31" s="53">
        <v>44547</v>
      </c>
      <c r="C31" s="19">
        <f t="shared" ref="C31" si="22">SUM(D31:F31)</f>
        <v>169304.42</v>
      </c>
      <c r="D31" s="18">
        <v>0</v>
      </c>
      <c r="E31" s="18">
        <v>169304.42</v>
      </c>
      <c r="F31" s="18">
        <v>0</v>
      </c>
    </row>
    <row r="32" spans="1:6" ht="26.4">
      <c r="A32" s="33" t="s">
        <v>159</v>
      </c>
      <c r="B32" s="53">
        <v>44553</v>
      </c>
      <c r="C32" s="59">
        <f t="shared" ref="C32" si="23">SUM(D32:F32)</f>
        <v>-1400000</v>
      </c>
      <c r="D32" s="58">
        <v>-1400000</v>
      </c>
      <c r="E32" s="18">
        <v>0</v>
      </c>
      <c r="F3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62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3" t="s">
        <v>26</v>
      </c>
      <c r="B2" s="63" t="s">
        <v>25</v>
      </c>
      <c r="C2" s="64" t="s">
        <v>24</v>
      </c>
      <c r="D2" s="65" t="s">
        <v>28</v>
      </c>
      <c r="E2" s="66"/>
      <c r="F2" s="67"/>
    </row>
    <row r="3" spans="1:6" s="20" customFormat="1" ht="38.25" customHeight="1">
      <c r="A3" s="63"/>
      <c r="B3" s="63"/>
      <c r="C3" s="64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176573921.07999998</v>
      </c>
      <c r="D5" s="21">
        <f>SUM(D6:D100)</f>
        <v>136979523.30000001</v>
      </c>
      <c r="E5" s="21">
        <f>SUM(E6:E100)</f>
        <v>39351842.780000001</v>
      </c>
      <c r="F5" s="21">
        <f>SUM(F6:F100)</f>
        <v>242555</v>
      </c>
    </row>
    <row r="6" spans="1:6" s="17" customFormat="1" ht="26.4">
      <c r="A6" s="33" t="s">
        <v>47</v>
      </c>
      <c r="B6" s="53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49</v>
      </c>
      <c r="B7" s="53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51</v>
      </c>
      <c r="B8" s="53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52</v>
      </c>
      <c r="B9" s="53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56</v>
      </c>
      <c r="B10" s="53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58</v>
      </c>
      <c r="B11" s="53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60</v>
      </c>
      <c r="B12" s="53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6.4">
      <c r="A13" s="33" t="s">
        <v>63</v>
      </c>
      <c r="B13" s="53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64</v>
      </c>
      <c r="B14" s="53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6.4">
      <c r="A15" s="33" t="s">
        <v>66</v>
      </c>
      <c r="B15" s="53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68</v>
      </c>
      <c r="B16" s="53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70</v>
      </c>
      <c r="B17" s="53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6.4">
      <c r="A18" s="33" t="s">
        <v>72</v>
      </c>
      <c r="B18" s="53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6.4">
      <c r="A19" s="33" t="s">
        <v>74</v>
      </c>
      <c r="B19" s="53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6.4">
      <c r="A20" s="33" t="s">
        <v>76</v>
      </c>
      <c r="B20" s="53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6.4">
      <c r="A21" s="33" t="s">
        <v>78</v>
      </c>
      <c r="B21" s="53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6.4">
      <c r="A22" s="33" t="s">
        <v>80</v>
      </c>
      <c r="B22" s="53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6.4">
      <c r="A23" s="33" t="s">
        <v>82</v>
      </c>
      <c r="B23" s="53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6.4">
      <c r="A24" s="33" t="s">
        <v>84</v>
      </c>
      <c r="B24" s="53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6.4">
      <c r="A25" s="33" t="s">
        <v>86</v>
      </c>
      <c r="B25" s="53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  <row r="26" spans="1:6" ht="26.4">
      <c r="A26" s="33" t="s">
        <v>88</v>
      </c>
      <c r="B26" s="53">
        <v>44343</v>
      </c>
      <c r="C26" s="19">
        <f t="shared" ref="C26" si="19">SUM(D26:F26)</f>
        <v>5075000</v>
      </c>
      <c r="D26" s="18">
        <v>5075000</v>
      </c>
      <c r="E26" s="18">
        <v>0</v>
      </c>
      <c r="F26" s="18">
        <v>0</v>
      </c>
    </row>
    <row r="27" spans="1:6" ht="26.4">
      <c r="A27" s="33" t="s">
        <v>90</v>
      </c>
      <c r="B27" s="53">
        <v>44343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6.4">
      <c r="A28" s="33" t="s">
        <v>92</v>
      </c>
      <c r="B28" s="53">
        <v>44354</v>
      </c>
      <c r="C28" s="19">
        <f t="shared" ref="C28" si="21">SUM(D28:F28)</f>
        <v>401528.05</v>
      </c>
      <c r="D28" s="18">
        <v>92160</v>
      </c>
      <c r="E28" s="18">
        <v>309368.05</v>
      </c>
      <c r="F28" s="18">
        <v>0</v>
      </c>
    </row>
    <row r="29" spans="1:6" ht="26.4">
      <c r="A29" s="33" t="s">
        <v>94</v>
      </c>
      <c r="B29" s="53">
        <v>44357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6.4">
      <c r="A30" s="33" t="s">
        <v>96</v>
      </c>
      <c r="B30" s="53">
        <v>44371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6.4">
      <c r="A31" s="33" t="s">
        <v>97</v>
      </c>
      <c r="B31" s="53">
        <v>44377</v>
      </c>
      <c r="C31" s="19">
        <f t="shared" ref="C31" si="24">SUM(D31:F31)</f>
        <v>1025000</v>
      </c>
      <c r="D31" s="18">
        <v>1025000</v>
      </c>
      <c r="E31" s="18">
        <v>0</v>
      </c>
      <c r="F31" s="18">
        <v>0</v>
      </c>
    </row>
    <row r="32" spans="1:6" ht="26.4">
      <c r="A32" s="33" t="s">
        <v>100</v>
      </c>
      <c r="B32" s="53">
        <v>44397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6.4">
      <c r="A33" s="33" t="s">
        <v>101</v>
      </c>
      <c r="B33" s="53">
        <v>44398</v>
      </c>
      <c r="C33" s="59">
        <f t="shared" ref="C33:C34" si="26">SUM(D33:F33)</f>
        <v>-876233.8</v>
      </c>
      <c r="D33" s="18">
        <v>25000</v>
      </c>
      <c r="E33" s="58">
        <v>-901233.8</v>
      </c>
      <c r="F33" s="18">
        <v>0</v>
      </c>
    </row>
    <row r="34" spans="1:6" ht="26.4">
      <c r="A34" s="33" t="s">
        <v>104</v>
      </c>
      <c r="B34" s="53">
        <v>44406</v>
      </c>
      <c r="C34" s="19">
        <f t="shared" si="26"/>
        <v>68420</v>
      </c>
      <c r="D34" s="18">
        <v>68420</v>
      </c>
      <c r="E34" s="18">
        <v>0</v>
      </c>
      <c r="F34" s="18">
        <v>0</v>
      </c>
    </row>
    <row r="35" spans="1:6" ht="26.4">
      <c r="A35" s="33" t="s">
        <v>106</v>
      </c>
      <c r="B35" s="53">
        <v>44417</v>
      </c>
      <c r="C35" s="19">
        <f t="shared" ref="C35" si="27">SUM(D35:F35)</f>
        <v>0</v>
      </c>
      <c r="D35" s="18">
        <v>0</v>
      </c>
      <c r="E35" s="18">
        <v>0</v>
      </c>
      <c r="F35" s="18">
        <v>0</v>
      </c>
    </row>
    <row r="36" spans="1:6" ht="26.4">
      <c r="A36" s="33" t="s">
        <v>108</v>
      </c>
      <c r="B36" s="53">
        <v>44418</v>
      </c>
      <c r="C36" s="19">
        <f t="shared" ref="C36" si="28">SUM(D36:F36)</f>
        <v>42952</v>
      </c>
      <c r="D36" s="18">
        <v>36871</v>
      </c>
      <c r="E36" s="18">
        <v>6081</v>
      </c>
      <c r="F36" s="18">
        <v>0</v>
      </c>
    </row>
    <row r="37" spans="1:6" ht="26.4">
      <c r="A37" s="33" t="s">
        <v>110</v>
      </c>
      <c r="B37" s="53">
        <v>44438</v>
      </c>
      <c r="C37" s="19">
        <f t="shared" ref="C37" si="29">SUM(D37:F37)</f>
        <v>0</v>
      </c>
      <c r="D37" s="18">
        <v>0</v>
      </c>
      <c r="E37" s="18">
        <v>0</v>
      </c>
      <c r="F37" s="18">
        <v>0</v>
      </c>
    </row>
    <row r="38" spans="1:6" ht="26.4">
      <c r="A38" s="33" t="s">
        <v>112</v>
      </c>
      <c r="B38" s="53">
        <v>44438</v>
      </c>
      <c r="C38" s="19">
        <f t="shared" ref="C38" si="30">SUM(D38:F38)</f>
        <v>0</v>
      </c>
      <c r="D38" s="18">
        <v>0</v>
      </c>
      <c r="E38" s="18">
        <v>0</v>
      </c>
      <c r="F38" s="18">
        <v>0</v>
      </c>
    </row>
    <row r="39" spans="1:6" ht="26.4">
      <c r="A39" s="33" t="s">
        <v>114</v>
      </c>
      <c r="B39" s="53">
        <v>44442</v>
      </c>
      <c r="C39" s="19">
        <f t="shared" ref="C39" si="31">SUM(D39:F39)</f>
        <v>3000000</v>
      </c>
      <c r="D39" s="18">
        <v>3000000</v>
      </c>
      <c r="E39" s="18">
        <v>0</v>
      </c>
      <c r="F39" s="18">
        <v>0</v>
      </c>
    </row>
    <row r="40" spans="1:6" ht="26.4">
      <c r="A40" s="33" t="s">
        <v>116</v>
      </c>
      <c r="B40" s="53">
        <v>44452</v>
      </c>
      <c r="C40" s="19">
        <f t="shared" ref="C40" si="32">SUM(D40:F40)</f>
        <v>0</v>
      </c>
      <c r="D40" s="18">
        <v>0</v>
      </c>
      <c r="E40" s="18">
        <v>0</v>
      </c>
      <c r="F40" s="18">
        <v>0</v>
      </c>
    </row>
    <row r="41" spans="1:6" ht="26.4">
      <c r="A41" s="33" t="s">
        <v>118</v>
      </c>
      <c r="B41" s="53">
        <v>44455</v>
      </c>
      <c r="C41" s="19">
        <f t="shared" ref="C41" si="33">SUM(D41:F41)</f>
        <v>0</v>
      </c>
      <c r="D41" s="18">
        <v>0</v>
      </c>
      <c r="E41" s="18">
        <v>0</v>
      </c>
      <c r="F41" s="18">
        <v>0</v>
      </c>
    </row>
    <row r="42" spans="1:6" ht="26.4">
      <c r="A42" s="33" t="s">
        <v>120</v>
      </c>
      <c r="B42" s="53">
        <v>44469</v>
      </c>
      <c r="C42" s="19">
        <f t="shared" ref="C42" si="34">SUM(D42:F42)</f>
        <v>682000</v>
      </c>
      <c r="D42" s="18">
        <v>660630</v>
      </c>
      <c r="E42" s="18">
        <v>0</v>
      </c>
      <c r="F42" s="18">
        <v>21370</v>
      </c>
    </row>
    <row r="43" spans="1:6" ht="26.4">
      <c r="A43" s="33" t="s">
        <v>121</v>
      </c>
      <c r="B43" s="53">
        <v>44469</v>
      </c>
      <c r="C43" s="19">
        <f t="shared" ref="C43" si="35">SUM(D43:F43)</f>
        <v>0</v>
      </c>
      <c r="D43" s="18">
        <v>0</v>
      </c>
      <c r="E43" s="18">
        <v>0</v>
      </c>
      <c r="F43" s="18">
        <v>0</v>
      </c>
    </row>
    <row r="44" spans="1:6" ht="26.4">
      <c r="A44" s="33" t="s">
        <v>123</v>
      </c>
      <c r="B44" s="53">
        <v>44469</v>
      </c>
      <c r="C44" s="19">
        <f t="shared" ref="C44" si="36">SUM(D44:F44)</f>
        <v>41766</v>
      </c>
      <c r="D44" s="18">
        <v>20485</v>
      </c>
      <c r="E44" s="18">
        <v>21281</v>
      </c>
      <c r="F44" s="18">
        <v>0</v>
      </c>
    </row>
    <row r="45" spans="1:6" ht="26.4">
      <c r="A45" s="33" t="s">
        <v>126</v>
      </c>
      <c r="B45" s="53">
        <v>44477</v>
      </c>
      <c r="C45" s="19">
        <f t="shared" ref="C45" si="37">SUM(D45:F45)</f>
        <v>0</v>
      </c>
      <c r="D45" s="18">
        <v>0</v>
      </c>
      <c r="E45" s="18">
        <v>0</v>
      </c>
      <c r="F45" s="18">
        <v>0</v>
      </c>
    </row>
    <row r="46" spans="1:6" ht="26.4">
      <c r="A46" s="33" t="s">
        <v>128</v>
      </c>
      <c r="B46" s="53">
        <v>44497</v>
      </c>
      <c r="C46" s="19">
        <f t="shared" ref="C46" si="38">SUM(D46:F46)</f>
        <v>282976</v>
      </c>
      <c r="D46" s="18">
        <v>226976</v>
      </c>
      <c r="E46" s="18">
        <v>0</v>
      </c>
      <c r="F46" s="18">
        <v>56000</v>
      </c>
    </row>
    <row r="47" spans="1:6" ht="26.4">
      <c r="A47" s="33" t="s">
        <v>129</v>
      </c>
      <c r="B47" s="53">
        <v>44497</v>
      </c>
      <c r="C47" s="19">
        <f t="shared" ref="C47" si="39">SUM(D47:F47)</f>
        <v>624112.06000000006</v>
      </c>
      <c r="D47" s="18">
        <v>173799.3</v>
      </c>
      <c r="E47" s="18">
        <v>450312.76</v>
      </c>
      <c r="F47" s="18">
        <v>0</v>
      </c>
    </row>
    <row r="48" spans="1:6" ht="26.4">
      <c r="A48" s="33" t="s">
        <v>132</v>
      </c>
      <c r="B48" s="53">
        <v>44497</v>
      </c>
      <c r="C48" s="19">
        <f t="shared" ref="C48" si="40">SUM(D48:F48)</f>
        <v>0</v>
      </c>
      <c r="D48" s="18">
        <v>0</v>
      </c>
      <c r="E48" s="18">
        <v>0</v>
      </c>
      <c r="F48" s="18">
        <v>0</v>
      </c>
    </row>
    <row r="49" spans="1:6" ht="26.4">
      <c r="A49" s="33" t="s">
        <v>135</v>
      </c>
      <c r="B49" s="53">
        <v>44516</v>
      </c>
      <c r="C49" s="19">
        <f t="shared" ref="C49" si="41">SUM(D49:F49)</f>
        <v>4500</v>
      </c>
      <c r="D49" s="18">
        <v>4500</v>
      </c>
      <c r="E49" s="18">
        <v>0</v>
      </c>
      <c r="F49" s="18">
        <v>0</v>
      </c>
    </row>
    <row r="50" spans="1:6" ht="26.4">
      <c r="A50" s="33" t="s">
        <v>134</v>
      </c>
      <c r="B50" s="53">
        <v>44517</v>
      </c>
      <c r="C50" s="19">
        <f t="shared" ref="C50" si="42">SUM(D50:F50)</f>
        <v>0</v>
      </c>
      <c r="D50" s="18">
        <v>0</v>
      </c>
      <c r="E50" s="18">
        <v>0</v>
      </c>
      <c r="F50" s="18">
        <v>0</v>
      </c>
    </row>
    <row r="51" spans="1:6" ht="26.4">
      <c r="A51" s="33" t="s">
        <v>139</v>
      </c>
      <c r="B51" s="53">
        <v>44525</v>
      </c>
      <c r="C51" s="19">
        <f t="shared" ref="C51" si="43">SUM(D51:F51)</f>
        <v>1458000</v>
      </c>
      <c r="D51" s="18">
        <v>1458000</v>
      </c>
      <c r="E51" s="18">
        <v>0</v>
      </c>
      <c r="F51" s="18">
        <v>0</v>
      </c>
    </row>
    <row r="52" spans="1:6" ht="26.4">
      <c r="A52" s="33" t="s">
        <v>140</v>
      </c>
      <c r="B52" s="53">
        <v>44525</v>
      </c>
      <c r="C52" s="19">
        <f t="shared" ref="C52" si="44">SUM(D52:F52)</f>
        <v>468815.77</v>
      </c>
      <c r="D52" s="18">
        <v>0</v>
      </c>
      <c r="E52" s="18">
        <v>375630.77</v>
      </c>
      <c r="F52" s="18">
        <v>93185</v>
      </c>
    </row>
    <row r="53" spans="1:6" ht="26.4">
      <c r="A53" s="33" t="s">
        <v>142</v>
      </c>
      <c r="B53" s="53">
        <v>44525</v>
      </c>
      <c r="C53" s="19">
        <f t="shared" ref="C53" si="45">SUM(D53:F53)</f>
        <v>0</v>
      </c>
      <c r="D53" s="18">
        <v>0</v>
      </c>
      <c r="E53" s="18">
        <v>0</v>
      </c>
      <c r="F53" s="18">
        <v>0</v>
      </c>
    </row>
    <row r="54" spans="1:6" ht="26.4">
      <c r="A54" s="33" t="s">
        <v>144</v>
      </c>
      <c r="B54" s="53">
        <v>44530</v>
      </c>
      <c r="C54" s="59">
        <f t="shared" ref="C54:C55" si="46">SUM(D54:F54)</f>
        <v>-45077</v>
      </c>
      <c r="D54" s="58">
        <v>-45077</v>
      </c>
      <c r="E54" s="18">
        <v>0</v>
      </c>
      <c r="F54" s="18">
        <v>0</v>
      </c>
    </row>
    <row r="55" spans="1:6" ht="26.4">
      <c r="A55" s="33" t="s">
        <v>145</v>
      </c>
      <c r="B55" s="53">
        <v>44538</v>
      </c>
      <c r="C55" s="19">
        <f t="shared" si="46"/>
        <v>0</v>
      </c>
      <c r="D55" s="18">
        <v>0</v>
      </c>
      <c r="E55" s="18">
        <v>0</v>
      </c>
      <c r="F55" s="18">
        <v>0</v>
      </c>
    </row>
    <row r="56" spans="1:6" ht="26.4">
      <c r="A56" s="33" t="s">
        <v>146</v>
      </c>
      <c r="B56" s="53">
        <v>44540</v>
      </c>
      <c r="C56" s="19">
        <f t="shared" ref="C56" si="47">SUM(D56:F56)</f>
        <v>0</v>
      </c>
      <c r="D56" s="18">
        <v>0</v>
      </c>
      <c r="E56" s="18">
        <v>0</v>
      </c>
      <c r="F56" s="18">
        <v>0</v>
      </c>
    </row>
    <row r="57" spans="1:6" ht="26.4">
      <c r="A57" s="33" t="s">
        <v>148</v>
      </c>
      <c r="B57" s="53">
        <v>44546</v>
      </c>
      <c r="C57" s="19">
        <f t="shared" ref="C57" si="48">SUM(D57:F57)</f>
        <v>1059380</v>
      </c>
      <c r="D57" s="18">
        <v>1059380</v>
      </c>
      <c r="E57" s="18">
        <v>0</v>
      </c>
      <c r="F57" s="18">
        <v>0</v>
      </c>
    </row>
    <row r="58" spans="1:6" ht="26.4">
      <c r="A58" s="33" t="s">
        <v>149</v>
      </c>
      <c r="B58" s="53">
        <v>44547</v>
      </c>
      <c r="C58" s="19">
        <f t="shared" ref="C58" si="49">SUM(D58:F58)</f>
        <v>0</v>
      </c>
      <c r="D58" s="18">
        <v>0</v>
      </c>
      <c r="E58" s="18">
        <v>0</v>
      </c>
      <c r="F58" s="18">
        <v>0</v>
      </c>
    </row>
    <row r="59" spans="1:6" ht="26.4">
      <c r="A59" s="33" t="s">
        <v>150</v>
      </c>
      <c r="B59" s="53">
        <v>44547</v>
      </c>
      <c r="C59" s="19">
        <f t="shared" ref="C59" si="50">SUM(D59:F59)</f>
        <v>169304.42</v>
      </c>
      <c r="D59" s="18">
        <v>0</v>
      </c>
      <c r="E59" s="18">
        <v>169304.42</v>
      </c>
      <c r="F59" s="18">
        <v>0</v>
      </c>
    </row>
    <row r="60" spans="1:6" ht="26.4">
      <c r="A60" s="33" t="s">
        <v>151</v>
      </c>
      <c r="B60" s="53">
        <v>44550</v>
      </c>
      <c r="C60" s="19">
        <f t="shared" ref="C60" si="51">SUM(D60:F60)</f>
        <v>0</v>
      </c>
      <c r="D60" s="18">
        <v>0</v>
      </c>
      <c r="E60" s="18">
        <v>0</v>
      </c>
      <c r="F60" s="18">
        <v>0</v>
      </c>
    </row>
    <row r="61" spans="1:6" ht="26.4">
      <c r="A61" s="33" t="s">
        <v>159</v>
      </c>
      <c r="B61" s="53">
        <v>44553</v>
      </c>
      <c r="C61" s="59">
        <f t="shared" ref="C61:C62" si="52">SUM(D61:F61)</f>
        <v>-1400000</v>
      </c>
      <c r="D61" s="58">
        <v>-1400000</v>
      </c>
      <c r="E61" s="18">
        <v>0</v>
      </c>
      <c r="F61" s="18">
        <v>0</v>
      </c>
    </row>
    <row r="62" spans="1:6" ht="26.4">
      <c r="A62" s="33" t="s">
        <v>160</v>
      </c>
      <c r="B62" s="53">
        <v>44559</v>
      </c>
      <c r="C62" s="19">
        <f t="shared" si="52"/>
        <v>0</v>
      </c>
      <c r="D62" s="18">
        <v>0</v>
      </c>
      <c r="E62" s="18">
        <v>0</v>
      </c>
      <c r="F6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G30"/>
  <sheetViews>
    <sheetView workbookViewId="0"/>
  </sheetViews>
  <sheetFormatPr defaultRowHeight="13.8"/>
  <cols>
    <col min="1" max="1" width="51.59765625" customWidth="1"/>
    <col min="2" max="2" width="20.59765625" customWidth="1"/>
    <col min="3" max="58" width="20.59765625" style="30" customWidth="1"/>
    <col min="59" max="59" width="21.59765625" customWidth="1"/>
  </cols>
  <sheetData>
    <row r="1" spans="1:59" ht="14.4">
      <c r="BG1" s="4" t="s">
        <v>8</v>
      </c>
    </row>
    <row r="2" spans="1:59" ht="120" customHeight="1">
      <c r="A2" s="3" t="s">
        <v>0</v>
      </c>
      <c r="B2" s="44" t="s">
        <v>50</v>
      </c>
      <c r="C2" s="51" t="s">
        <v>53</v>
      </c>
      <c r="D2" s="54" t="s">
        <v>55</v>
      </c>
      <c r="E2" s="51" t="s">
        <v>54</v>
      </c>
      <c r="F2" s="51" t="s">
        <v>57</v>
      </c>
      <c r="G2" s="51" t="s">
        <v>59</v>
      </c>
      <c r="H2" s="51" t="s">
        <v>61</v>
      </c>
      <c r="I2" s="51" t="s">
        <v>62</v>
      </c>
      <c r="J2" s="51" t="s">
        <v>65</v>
      </c>
      <c r="K2" s="51" t="s">
        <v>67</v>
      </c>
      <c r="L2" s="51" t="s">
        <v>69</v>
      </c>
      <c r="M2" s="51" t="s">
        <v>71</v>
      </c>
      <c r="N2" s="51" t="s">
        <v>73</v>
      </c>
      <c r="O2" s="51" t="s">
        <v>75</v>
      </c>
      <c r="P2" s="51" t="s">
        <v>77</v>
      </c>
      <c r="Q2" s="51" t="s">
        <v>79</v>
      </c>
      <c r="R2" s="51" t="s">
        <v>81</v>
      </c>
      <c r="S2" s="51" t="s">
        <v>83</v>
      </c>
      <c r="T2" s="51" t="s">
        <v>85</v>
      </c>
      <c r="U2" s="51" t="s">
        <v>87</v>
      </c>
      <c r="V2" s="54" t="s">
        <v>89</v>
      </c>
      <c r="W2" s="51" t="s">
        <v>91</v>
      </c>
      <c r="X2" s="51" t="s">
        <v>93</v>
      </c>
      <c r="Y2" s="51" t="s">
        <v>95</v>
      </c>
      <c r="Z2" s="51" t="s">
        <v>98</v>
      </c>
      <c r="AA2" s="54" t="s">
        <v>99</v>
      </c>
      <c r="AB2" s="51" t="s">
        <v>102</v>
      </c>
      <c r="AC2" s="51" t="s">
        <v>103</v>
      </c>
      <c r="AD2" s="54" t="s">
        <v>105</v>
      </c>
      <c r="AE2" s="51" t="s">
        <v>107</v>
      </c>
      <c r="AF2" s="51" t="s">
        <v>109</v>
      </c>
      <c r="AG2" s="51" t="s">
        <v>111</v>
      </c>
      <c r="AH2" s="51" t="s">
        <v>113</v>
      </c>
      <c r="AI2" s="54" t="s">
        <v>115</v>
      </c>
      <c r="AJ2" s="51" t="s">
        <v>117</v>
      </c>
      <c r="AK2" s="51" t="s">
        <v>119</v>
      </c>
      <c r="AL2" s="54" t="s">
        <v>122</v>
      </c>
      <c r="AM2" s="51" t="s">
        <v>124</v>
      </c>
      <c r="AN2" s="51" t="s">
        <v>125</v>
      </c>
      <c r="AO2" s="51" t="s">
        <v>127</v>
      </c>
      <c r="AP2" s="54" t="s">
        <v>130</v>
      </c>
      <c r="AQ2" s="51" t="s">
        <v>131</v>
      </c>
      <c r="AR2" s="51" t="s">
        <v>133</v>
      </c>
      <c r="AS2" s="51" t="s">
        <v>136</v>
      </c>
      <c r="AT2" s="51" t="s">
        <v>137</v>
      </c>
      <c r="AU2" s="54" t="s">
        <v>138</v>
      </c>
      <c r="AV2" s="51" t="s">
        <v>141</v>
      </c>
      <c r="AW2" s="51" t="s">
        <v>143</v>
      </c>
      <c r="AX2" s="51" t="s">
        <v>153</v>
      </c>
      <c r="AY2" s="51" t="s">
        <v>154</v>
      </c>
      <c r="AZ2" s="51" t="s">
        <v>155</v>
      </c>
      <c r="BA2" s="54" t="s">
        <v>147</v>
      </c>
      <c r="BB2" s="51" t="s">
        <v>156</v>
      </c>
      <c r="BC2" s="51" t="s">
        <v>157</v>
      </c>
      <c r="BD2" s="51" t="s">
        <v>158</v>
      </c>
      <c r="BE2" s="54" t="s">
        <v>152</v>
      </c>
      <c r="BF2" s="51" t="s">
        <v>161</v>
      </c>
      <c r="BG2" s="31" t="s">
        <v>162</v>
      </c>
    </row>
    <row r="3" spans="1:59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V3" si="8">SUM(T5:T6)</f>
        <v>0</v>
      </c>
      <c r="U3" s="32">
        <f t="shared" si="8"/>
        <v>45580</v>
      </c>
      <c r="V3" s="32">
        <f t="shared" si="8"/>
        <v>2380000</v>
      </c>
      <c r="W3" s="32">
        <f t="shared" ref="W3:X3" si="9">SUM(W5:W6)</f>
        <v>0</v>
      </c>
      <c r="X3" s="32">
        <f t="shared" si="9"/>
        <v>401528.05</v>
      </c>
      <c r="Y3" s="32">
        <f t="shared" ref="Y3:AA3" si="10">SUM(Y5:Y6)</f>
        <v>0</v>
      </c>
      <c r="Z3" s="32">
        <f t="shared" si="10"/>
        <v>0</v>
      </c>
      <c r="AA3" s="32">
        <f t="shared" si="10"/>
        <v>1025000</v>
      </c>
      <c r="AB3" s="32">
        <f t="shared" ref="AB3:AD3" si="11">SUM(AB5:AB6)</f>
        <v>0</v>
      </c>
      <c r="AC3" s="60">
        <f t="shared" si="11"/>
        <v>-876233.8</v>
      </c>
      <c r="AD3" s="32">
        <f t="shared" si="11"/>
        <v>68420</v>
      </c>
      <c r="AE3" s="32">
        <f t="shared" ref="AE3:AI3" si="12">SUM(AE5:AE6)</f>
        <v>0</v>
      </c>
      <c r="AF3" s="32">
        <f t="shared" si="12"/>
        <v>42952</v>
      </c>
      <c r="AG3" s="32">
        <f t="shared" si="12"/>
        <v>0</v>
      </c>
      <c r="AH3" s="32">
        <f t="shared" si="12"/>
        <v>0</v>
      </c>
      <c r="AI3" s="32">
        <f t="shared" si="12"/>
        <v>3000000</v>
      </c>
      <c r="AJ3" s="32">
        <f t="shared" ref="AJ3:AM3" si="13">SUM(AJ5:AJ6)</f>
        <v>0</v>
      </c>
      <c r="AK3" s="32">
        <f t="shared" si="13"/>
        <v>0</v>
      </c>
      <c r="AL3" s="32">
        <f t="shared" si="13"/>
        <v>682000</v>
      </c>
      <c r="AM3" s="32">
        <f t="shared" si="13"/>
        <v>0</v>
      </c>
      <c r="AN3" s="32">
        <f t="shared" ref="AN3:AP3" si="14">SUM(AN5:AN6)</f>
        <v>41766</v>
      </c>
      <c r="AO3" s="32">
        <f t="shared" si="14"/>
        <v>0</v>
      </c>
      <c r="AP3" s="32">
        <f t="shared" si="14"/>
        <v>282976</v>
      </c>
      <c r="AQ3" s="32">
        <f t="shared" ref="AQ3:AR3" si="15">SUM(AQ5:AQ6)</f>
        <v>624112.06000000006</v>
      </c>
      <c r="AR3" s="32">
        <f t="shared" si="15"/>
        <v>0</v>
      </c>
      <c r="AS3" s="32">
        <f t="shared" ref="AS3:AU3" si="16">SUM(AS5:AS6)</f>
        <v>4500</v>
      </c>
      <c r="AT3" s="32">
        <f t="shared" si="16"/>
        <v>0</v>
      </c>
      <c r="AU3" s="32">
        <f t="shared" si="16"/>
        <v>6171807</v>
      </c>
      <c r="AV3" s="32">
        <f t="shared" ref="AV3:AW3" si="17">SUM(AV5:AV6)</f>
        <v>468815.77</v>
      </c>
      <c r="AW3" s="32">
        <f t="shared" si="17"/>
        <v>0</v>
      </c>
      <c r="AX3" s="60">
        <f t="shared" ref="AX3:AY3" si="18">SUM(AX5:AX6)</f>
        <v>-45077</v>
      </c>
      <c r="AY3" s="32">
        <f t="shared" si="18"/>
        <v>0</v>
      </c>
      <c r="AZ3" s="32">
        <f t="shared" ref="AZ3:BD3" si="19">SUM(AZ5:AZ6)</f>
        <v>0</v>
      </c>
      <c r="BA3" s="32">
        <f t="shared" si="19"/>
        <v>1059380</v>
      </c>
      <c r="BB3" s="32">
        <f t="shared" si="19"/>
        <v>0</v>
      </c>
      <c r="BC3" s="32">
        <f t="shared" si="19"/>
        <v>169304.42</v>
      </c>
      <c r="BD3" s="32">
        <f t="shared" si="19"/>
        <v>0</v>
      </c>
      <c r="BE3" s="60">
        <f t="shared" ref="BE3:BF3" si="20">SUM(BE5:BE6)</f>
        <v>-1400000</v>
      </c>
      <c r="BF3" s="32">
        <f t="shared" si="20"/>
        <v>0</v>
      </c>
      <c r="BG3" s="32">
        <f>SUM(BG5:BG6)</f>
        <v>166272728.07999998</v>
      </c>
    </row>
    <row r="4" spans="1:5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59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>
        <v>833000</v>
      </c>
      <c r="W5" s="34">
        <v>0</v>
      </c>
      <c r="X5" s="34">
        <v>401528.05</v>
      </c>
      <c r="Y5" s="34">
        <v>0</v>
      </c>
      <c r="Z5" s="34">
        <v>0</v>
      </c>
      <c r="AA5" s="34">
        <v>52674</v>
      </c>
      <c r="AB5" s="34">
        <v>0</v>
      </c>
      <c r="AC5" s="55">
        <v>-876233.8</v>
      </c>
      <c r="AD5" s="34">
        <v>68420</v>
      </c>
      <c r="AE5" s="34">
        <v>0</v>
      </c>
      <c r="AF5" s="34">
        <v>42952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681000</v>
      </c>
      <c r="AM5" s="34">
        <v>0</v>
      </c>
      <c r="AN5" s="34">
        <v>41766</v>
      </c>
      <c r="AO5" s="34">
        <v>0</v>
      </c>
      <c r="AP5" s="34">
        <v>282976</v>
      </c>
      <c r="AQ5" s="34">
        <v>624112.06000000006</v>
      </c>
      <c r="AR5" s="34">
        <v>0</v>
      </c>
      <c r="AS5" s="34">
        <v>4500</v>
      </c>
      <c r="AT5" s="34">
        <v>0</v>
      </c>
      <c r="AU5" s="34">
        <v>6002407</v>
      </c>
      <c r="AV5" s="34">
        <v>468815.77</v>
      </c>
      <c r="AW5" s="34">
        <v>0</v>
      </c>
      <c r="AX5" s="55">
        <v>-45077</v>
      </c>
      <c r="AY5" s="34">
        <v>0</v>
      </c>
      <c r="AZ5" s="34">
        <v>0</v>
      </c>
      <c r="BA5" s="34">
        <v>1059380</v>
      </c>
      <c r="BB5" s="34">
        <v>0</v>
      </c>
      <c r="BC5" s="34">
        <v>169304.42</v>
      </c>
      <c r="BD5" s="34">
        <v>0</v>
      </c>
      <c r="BE5" s="34">
        <v>100000</v>
      </c>
      <c r="BF5" s="34">
        <v>0</v>
      </c>
      <c r="BG5" s="34">
        <f>SUM(B5:BF5)</f>
        <v>154163002.07999998</v>
      </c>
    </row>
    <row r="6" spans="1:59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1547000</v>
      </c>
      <c r="W6" s="34">
        <v>0</v>
      </c>
      <c r="X6" s="34">
        <v>0</v>
      </c>
      <c r="Y6" s="34">
        <v>0</v>
      </c>
      <c r="Z6" s="34">
        <v>0</v>
      </c>
      <c r="AA6" s="34">
        <v>972326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3000000</v>
      </c>
      <c r="AJ6" s="34">
        <v>0</v>
      </c>
      <c r="AK6" s="34">
        <v>0</v>
      </c>
      <c r="AL6" s="34">
        <v>1000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169400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55">
        <v>-1500000</v>
      </c>
      <c r="BF6" s="34">
        <v>0</v>
      </c>
      <c r="BG6" s="34">
        <f>SUM(B6:BF6)</f>
        <v>12109726</v>
      </c>
    </row>
    <row r="7" spans="1:59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1705098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57">
        <v>-4713807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f>SUM(B7:BF7)</f>
        <v>12473291</v>
      </c>
    </row>
    <row r="8" spans="1:59" ht="27" customHeight="1" thickBot="1">
      <c r="A8" s="14" t="s">
        <v>3</v>
      </c>
      <c r="B8" s="15">
        <f t="shared" ref="B8:C8" si="21">SUM(B3,B7)</f>
        <v>166262000</v>
      </c>
      <c r="C8" s="36">
        <f t="shared" si="21"/>
        <v>0</v>
      </c>
      <c r="D8" s="36">
        <f t="shared" ref="D8:F8" si="22">SUM(D3,D7)</f>
        <v>690187</v>
      </c>
      <c r="E8" s="36">
        <f t="shared" si="22"/>
        <v>3675.57</v>
      </c>
      <c r="F8" s="36">
        <f t="shared" si="22"/>
        <v>0</v>
      </c>
      <c r="G8" s="36">
        <f t="shared" ref="G8:H8" si="23">SUM(G3,G7)</f>
        <v>0</v>
      </c>
      <c r="H8" s="36">
        <f t="shared" si="23"/>
        <v>4123.71</v>
      </c>
      <c r="I8" s="36">
        <f t="shared" ref="I8:J8" si="24">SUM(I3,I7)</f>
        <v>0</v>
      </c>
      <c r="J8" s="36">
        <f t="shared" si="24"/>
        <v>36998</v>
      </c>
      <c r="K8" s="36">
        <f t="shared" ref="K8:M8" si="25">SUM(K3,K7)</f>
        <v>0</v>
      </c>
      <c r="L8" s="36">
        <f t="shared" si="25"/>
        <v>0</v>
      </c>
      <c r="M8" s="36">
        <f t="shared" si="25"/>
        <v>2644</v>
      </c>
      <c r="N8" s="36">
        <f t="shared" ref="N8:O8" si="26">SUM(N3,N7)</f>
        <v>0</v>
      </c>
      <c r="O8" s="36">
        <f t="shared" si="26"/>
        <v>0</v>
      </c>
      <c r="P8" s="36">
        <f t="shared" ref="P8:Q8" si="27">SUM(P3,P7)</f>
        <v>3302.04</v>
      </c>
      <c r="Q8" s="36">
        <f t="shared" si="27"/>
        <v>0</v>
      </c>
      <c r="R8" s="36">
        <f t="shared" ref="R8:S8" si="28">SUM(R3,R7)</f>
        <v>604967.26</v>
      </c>
      <c r="S8" s="36">
        <f t="shared" si="28"/>
        <v>0</v>
      </c>
      <c r="T8" s="36">
        <f t="shared" ref="T8:V8" si="29">SUM(T3,T7)</f>
        <v>0</v>
      </c>
      <c r="U8" s="36">
        <f t="shared" si="29"/>
        <v>45580</v>
      </c>
      <c r="V8" s="36">
        <f t="shared" si="29"/>
        <v>4085098</v>
      </c>
      <c r="W8" s="36">
        <f t="shared" ref="W8:X8" si="30">SUM(W3,W7)</f>
        <v>0</v>
      </c>
      <c r="X8" s="36">
        <f t="shared" si="30"/>
        <v>401528.05</v>
      </c>
      <c r="Y8" s="36">
        <f t="shared" ref="Y8:AA8" si="31">SUM(Y3,Y7)</f>
        <v>0</v>
      </c>
      <c r="Z8" s="36">
        <f t="shared" si="31"/>
        <v>0</v>
      </c>
      <c r="AA8" s="36">
        <f t="shared" si="31"/>
        <v>1025000</v>
      </c>
      <c r="AB8" s="36">
        <f t="shared" ref="AB8:AD8" si="32">SUM(AB3,AB7)</f>
        <v>0</v>
      </c>
      <c r="AC8" s="61">
        <f t="shared" si="32"/>
        <v>-876233.8</v>
      </c>
      <c r="AD8" s="36">
        <f t="shared" si="32"/>
        <v>68420</v>
      </c>
      <c r="AE8" s="36">
        <f t="shared" ref="AE8:AI8" si="33">SUM(AE3,AE7)</f>
        <v>0</v>
      </c>
      <c r="AF8" s="36">
        <f t="shared" si="33"/>
        <v>42952</v>
      </c>
      <c r="AG8" s="36">
        <f t="shared" si="33"/>
        <v>0</v>
      </c>
      <c r="AH8" s="36">
        <f t="shared" si="33"/>
        <v>0</v>
      </c>
      <c r="AI8" s="36">
        <f t="shared" si="33"/>
        <v>3000000</v>
      </c>
      <c r="AJ8" s="36">
        <f t="shared" ref="AJ8:AM8" si="34">SUM(AJ3,AJ7)</f>
        <v>0</v>
      </c>
      <c r="AK8" s="36">
        <f t="shared" si="34"/>
        <v>0</v>
      </c>
      <c r="AL8" s="36">
        <f t="shared" si="34"/>
        <v>682000</v>
      </c>
      <c r="AM8" s="36">
        <f t="shared" si="34"/>
        <v>0</v>
      </c>
      <c r="AN8" s="36">
        <f t="shared" ref="AN8:AP8" si="35">SUM(AN3,AN7)</f>
        <v>41766</v>
      </c>
      <c r="AO8" s="36">
        <f t="shared" si="35"/>
        <v>0</v>
      </c>
      <c r="AP8" s="36">
        <f t="shared" si="35"/>
        <v>282976</v>
      </c>
      <c r="AQ8" s="36">
        <f t="shared" ref="AQ8:AR8" si="36">SUM(AQ3,AQ7)</f>
        <v>624112.06000000006</v>
      </c>
      <c r="AR8" s="36">
        <f t="shared" si="36"/>
        <v>0</v>
      </c>
      <c r="AS8" s="36">
        <f t="shared" ref="AS8:AU8" si="37">SUM(AS3,AS7)</f>
        <v>4500</v>
      </c>
      <c r="AT8" s="36">
        <f t="shared" si="37"/>
        <v>0</v>
      </c>
      <c r="AU8" s="36">
        <f t="shared" si="37"/>
        <v>1458000</v>
      </c>
      <c r="AV8" s="36">
        <f t="shared" ref="AV8:AW8" si="38">SUM(AV3,AV7)</f>
        <v>468815.77</v>
      </c>
      <c r="AW8" s="36">
        <f t="shared" si="38"/>
        <v>0</v>
      </c>
      <c r="AX8" s="61">
        <f t="shared" ref="AX8:AY8" si="39">SUM(AX3,AX7)</f>
        <v>-45077</v>
      </c>
      <c r="AY8" s="36">
        <f t="shared" si="39"/>
        <v>0</v>
      </c>
      <c r="AZ8" s="36">
        <f t="shared" ref="AZ8:BD8" si="40">SUM(AZ3,AZ7)</f>
        <v>0</v>
      </c>
      <c r="BA8" s="36">
        <f t="shared" si="40"/>
        <v>1059380</v>
      </c>
      <c r="BB8" s="36">
        <f t="shared" si="40"/>
        <v>0</v>
      </c>
      <c r="BC8" s="36">
        <f t="shared" si="40"/>
        <v>169304.42</v>
      </c>
      <c r="BD8" s="36">
        <f t="shared" si="40"/>
        <v>0</v>
      </c>
      <c r="BE8" s="61">
        <f t="shared" ref="BE8:BF8" si="41">SUM(BE3,BE7)</f>
        <v>-1400000</v>
      </c>
      <c r="BF8" s="36">
        <f t="shared" si="41"/>
        <v>0</v>
      </c>
      <c r="BG8" s="36">
        <f>SUM(BG3,BG7)</f>
        <v>178746019.07999998</v>
      </c>
    </row>
    <row r="9" spans="1:59" ht="18" customHeight="1">
      <c r="A9" s="10" t="s">
        <v>4</v>
      </c>
      <c r="B9" s="11">
        <f t="shared" ref="B9:C9" si="42">SUM(B11:B12)</f>
        <v>163100000</v>
      </c>
      <c r="C9" s="37">
        <f t="shared" si="42"/>
        <v>0</v>
      </c>
      <c r="D9" s="37">
        <f t="shared" ref="D9" si="43">SUM(D11:D12)</f>
        <v>690187</v>
      </c>
      <c r="E9" s="37">
        <f t="shared" ref="E9" si="44">SUM(E11:E12)</f>
        <v>3675.57</v>
      </c>
      <c r="F9" s="37">
        <f t="shared" ref="F9:G9" si="45">SUM(F11:F12)</f>
        <v>0</v>
      </c>
      <c r="G9" s="37">
        <f t="shared" si="45"/>
        <v>0</v>
      </c>
      <c r="H9" s="37">
        <f t="shared" ref="H9:I9" si="46">SUM(H11:H12)</f>
        <v>4123.71</v>
      </c>
      <c r="I9" s="37">
        <f t="shared" si="46"/>
        <v>0</v>
      </c>
      <c r="J9" s="37">
        <f t="shared" ref="J9:K9" si="47">SUM(J11:J12)</f>
        <v>36998</v>
      </c>
      <c r="K9" s="37">
        <f t="shared" si="47"/>
        <v>0</v>
      </c>
      <c r="L9" s="37">
        <f t="shared" ref="L9:M9" si="48">SUM(L11:L12)</f>
        <v>0</v>
      </c>
      <c r="M9" s="37">
        <f t="shared" si="48"/>
        <v>2644</v>
      </c>
      <c r="N9" s="37">
        <f t="shared" ref="N9:O9" si="49">SUM(N11:N12)</f>
        <v>0</v>
      </c>
      <c r="O9" s="37">
        <f t="shared" si="49"/>
        <v>0</v>
      </c>
      <c r="P9" s="37">
        <f t="shared" ref="P9:Q9" si="50">SUM(P11:P12)</f>
        <v>3302.04</v>
      </c>
      <c r="Q9" s="37">
        <f t="shared" si="50"/>
        <v>0</v>
      </c>
      <c r="R9" s="37">
        <f t="shared" ref="R9:S9" si="51">SUM(R11:R12)</f>
        <v>604967.26</v>
      </c>
      <c r="S9" s="37">
        <f t="shared" si="51"/>
        <v>0</v>
      </c>
      <c r="T9" s="37">
        <f t="shared" ref="T9:V9" si="52">SUM(T11:T12)</f>
        <v>0</v>
      </c>
      <c r="U9" s="37">
        <f t="shared" si="52"/>
        <v>45580</v>
      </c>
      <c r="V9" s="37">
        <f t="shared" si="52"/>
        <v>5075000</v>
      </c>
      <c r="W9" s="37">
        <f t="shared" ref="W9:X9" si="53">SUM(W11:W12)</f>
        <v>0</v>
      </c>
      <c r="X9" s="37">
        <f t="shared" si="53"/>
        <v>401528.05</v>
      </c>
      <c r="Y9" s="37">
        <f t="shared" ref="Y9:AA9" si="54">SUM(Y11:Y12)</f>
        <v>0</v>
      </c>
      <c r="Z9" s="37">
        <f t="shared" si="54"/>
        <v>0</v>
      </c>
      <c r="AA9" s="37">
        <f t="shared" si="54"/>
        <v>1025000</v>
      </c>
      <c r="AB9" s="37">
        <f t="shared" ref="AB9:AD9" si="55">SUM(AB11:AB12)</f>
        <v>0</v>
      </c>
      <c r="AC9" s="62">
        <f t="shared" si="55"/>
        <v>-876233.8</v>
      </c>
      <c r="AD9" s="37">
        <f t="shared" si="55"/>
        <v>68420</v>
      </c>
      <c r="AE9" s="37">
        <f t="shared" ref="AE9:AI9" si="56">SUM(AE11:AE12)</f>
        <v>0</v>
      </c>
      <c r="AF9" s="37">
        <f t="shared" si="56"/>
        <v>42952</v>
      </c>
      <c r="AG9" s="37">
        <f t="shared" si="56"/>
        <v>0</v>
      </c>
      <c r="AH9" s="37">
        <f t="shared" si="56"/>
        <v>0</v>
      </c>
      <c r="AI9" s="37">
        <f t="shared" si="56"/>
        <v>3000000</v>
      </c>
      <c r="AJ9" s="37">
        <f t="shared" ref="AJ9:AM9" si="57">SUM(AJ11:AJ12)</f>
        <v>0</v>
      </c>
      <c r="AK9" s="37">
        <f t="shared" si="57"/>
        <v>0</v>
      </c>
      <c r="AL9" s="37">
        <f t="shared" si="57"/>
        <v>682000</v>
      </c>
      <c r="AM9" s="37">
        <f t="shared" si="57"/>
        <v>0</v>
      </c>
      <c r="AN9" s="37">
        <f t="shared" ref="AN9:AP9" si="58">SUM(AN11:AN12)</f>
        <v>41766</v>
      </c>
      <c r="AO9" s="37">
        <f t="shared" si="58"/>
        <v>0</v>
      </c>
      <c r="AP9" s="37">
        <f t="shared" si="58"/>
        <v>282976</v>
      </c>
      <c r="AQ9" s="37">
        <f t="shared" ref="AQ9:AR9" si="59">SUM(AQ11:AQ12)</f>
        <v>624112.06000000006</v>
      </c>
      <c r="AR9" s="37">
        <f t="shared" si="59"/>
        <v>0</v>
      </c>
      <c r="AS9" s="37">
        <f t="shared" ref="AS9:AU9" si="60">SUM(AS11:AS12)</f>
        <v>4500</v>
      </c>
      <c r="AT9" s="37">
        <f t="shared" si="60"/>
        <v>0</v>
      </c>
      <c r="AU9" s="37">
        <f t="shared" si="60"/>
        <v>1458000</v>
      </c>
      <c r="AV9" s="37">
        <f t="shared" ref="AV9:AW9" si="61">SUM(AV11:AV12)</f>
        <v>468815.77</v>
      </c>
      <c r="AW9" s="37">
        <f t="shared" si="61"/>
        <v>0</v>
      </c>
      <c r="AX9" s="62">
        <f t="shared" ref="AX9:AY9" si="62">SUM(AX11:AX12)</f>
        <v>-45077</v>
      </c>
      <c r="AY9" s="37">
        <f t="shared" si="62"/>
        <v>0</v>
      </c>
      <c r="AZ9" s="37">
        <f t="shared" ref="AZ9:BD9" si="63">SUM(AZ11:AZ12)</f>
        <v>0</v>
      </c>
      <c r="BA9" s="37">
        <f t="shared" si="63"/>
        <v>1059380</v>
      </c>
      <c r="BB9" s="37">
        <f t="shared" si="63"/>
        <v>0</v>
      </c>
      <c r="BC9" s="37">
        <f t="shared" si="63"/>
        <v>169304.42</v>
      </c>
      <c r="BD9" s="37">
        <f t="shared" si="63"/>
        <v>0</v>
      </c>
      <c r="BE9" s="62">
        <f t="shared" ref="BE9:BF9" si="64">SUM(BE11:BE12)</f>
        <v>-1400000</v>
      </c>
      <c r="BF9" s="37">
        <f t="shared" si="64"/>
        <v>0</v>
      </c>
      <c r="BG9" s="37">
        <f>SUM(BG11:BG12)</f>
        <v>176573921.07999998</v>
      </c>
    </row>
    <row r="10" spans="1:5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5">
        <v>-600</v>
      </c>
      <c r="G11" s="34">
        <v>0</v>
      </c>
      <c r="H11" s="34">
        <v>4123.71</v>
      </c>
      <c r="I11" s="55">
        <v>-25000</v>
      </c>
      <c r="J11" s="34">
        <v>36998</v>
      </c>
      <c r="K11" s="55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5">
        <v>-35000</v>
      </c>
      <c r="R11" s="34">
        <v>604967.26</v>
      </c>
      <c r="S11" s="34">
        <v>0</v>
      </c>
      <c r="T11" s="55">
        <v>-47000</v>
      </c>
      <c r="U11" s="34">
        <v>45580</v>
      </c>
      <c r="V11" s="34">
        <v>2145000</v>
      </c>
      <c r="W11" s="55">
        <v>-100</v>
      </c>
      <c r="X11" s="34">
        <v>401528.05</v>
      </c>
      <c r="Y11" s="34">
        <v>0</v>
      </c>
      <c r="Z11" s="55">
        <v>-20000</v>
      </c>
      <c r="AA11" s="55">
        <v>-139000</v>
      </c>
      <c r="AB11" s="55">
        <v>-195000</v>
      </c>
      <c r="AC11" s="55">
        <v>-876233.8</v>
      </c>
      <c r="AD11" s="34">
        <v>293420</v>
      </c>
      <c r="AE11" s="55">
        <v>-29500</v>
      </c>
      <c r="AF11" s="34">
        <v>42952</v>
      </c>
      <c r="AG11" s="34">
        <v>0</v>
      </c>
      <c r="AH11" s="34">
        <v>0</v>
      </c>
      <c r="AI11" s="34">
        <v>0</v>
      </c>
      <c r="AJ11" s="55">
        <v>-7570</v>
      </c>
      <c r="AK11" s="34">
        <v>0</v>
      </c>
      <c r="AL11" s="34">
        <v>686640</v>
      </c>
      <c r="AM11" s="55">
        <v>-15000</v>
      </c>
      <c r="AN11" s="34">
        <v>41766</v>
      </c>
      <c r="AO11" s="34">
        <v>80000</v>
      </c>
      <c r="AP11" s="34">
        <v>258976</v>
      </c>
      <c r="AQ11" s="34">
        <v>624112.06000000006</v>
      </c>
      <c r="AR11" s="55">
        <v>-2100</v>
      </c>
      <c r="AS11" s="34">
        <v>4500</v>
      </c>
      <c r="AT11" s="34">
        <v>8200</v>
      </c>
      <c r="AU11" s="34">
        <v>1367705</v>
      </c>
      <c r="AV11" s="34">
        <v>468815.77</v>
      </c>
      <c r="AW11" s="34">
        <v>0</v>
      </c>
      <c r="AX11" s="55">
        <v>-45077</v>
      </c>
      <c r="AY11" s="34">
        <v>0</v>
      </c>
      <c r="AZ11" s="55">
        <v>-4000</v>
      </c>
      <c r="BA11" s="34">
        <v>1099380</v>
      </c>
      <c r="BB11" s="34">
        <v>0</v>
      </c>
      <c r="BC11" s="34">
        <v>169304.42</v>
      </c>
      <c r="BD11" s="34">
        <v>20000</v>
      </c>
      <c r="BE11" s="34">
        <v>100000</v>
      </c>
      <c r="BF11" s="34">
        <v>0</v>
      </c>
      <c r="BG11" s="34">
        <f>SUM(B11:BF11)</f>
        <v>151647836.07999998</v>
      </c>
    </row>
    <row r="12" spans="1:59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>
        <v>2930000</v>
      </c>
      <c r="W12" s="34">
        <v>100</v>
      </c>
      <c r="X12" s="34">
        <v>0</v>
      </c>
      <c r="Y12" s="34">
        <v>0</v>
      </c>
      <c r="Z12" s="34">
        <v>20000</v>
      </c>
      <c r="AA12" s="34">
        <v>1164000</v>
      </c>
      <c r="AB12" s="34">
        <v>195000</v>
      </c>
      <c r="AC12" s="34">
        <v>0</v>
      </c>
      <c r="AD12" s="55">
        <v>-225000</v>
      </c>
      <c r="AE12" s="34">
        <v>29500</v>
      </c>
      <c r="AF12" s="34">
        <v>0</v>
      </c>
      <c r="AG12" s="34">
        <v>0</v>
      </c>
      <c r="AH12" s="34">
        <v>0</v>
      </c>
      <c r="AI12" s="34">
        <v>3000000</v>
      </c>
      <c r="AJ12" s="34">
        <v>7570</v>
      </c>
      <c r="AK12" s="34">
        <v>0</v>
      </c>
      <c r="AL12" s="55">
        <v>-4640</v>
      </c>
      <c r="AM12" s="34">
        <v>15000</v>
      </c>
      <c r="AN12" s="34">
        <v>0</v>
      </c>
      <c r="AO12" s="55">
        <v>-80000</v>
      </c>
      <c r="AP12" s="34">
        <v>24000</v>
      </c>
      <c r="AQ12" s="34">
        <v>0</v>
      </c>
      <c r="AR12" s="34">
        <v>2100</v>
      </c>
      <c r="AS12" s="34">
        <v>0</v>
      </c>
      <c r="AT12" s="55">
        <v>-8200</v>
      </c>
      <c r="AU12" s="34">
        <v>90295</v>
      </c>
      <c r="AV12" s="34">
        <v>0</v>
      </c>
      <c r="AW12" s="34">
        <v>0</v>
      </c>
      <c r="AX12" s="34">
        <v>0</v>
      </c>
      <c r="AY12" s="34">
        <v>0</v>
      </c>
      <c r="AZ12" s="34">
        <v>4000</v>
      </c>
      <c r="BA12" s="55">
        <v>-40000</v>
      </c>
      <c r="BB12" s="34">
        <v>0</v>
      </c>
      <c r="BC12" s="34">
        <v>0</v>
      </c>
      <c r="BD12" s="55">
        <v>-20000</v>
      </c>
      <c r="BE12" s="55">
        <v>-1500000</v>
      </c>
      <c r="BF12" s="34">
        <v>0</v>
      </c>
      <c r="BG12" s="34">
        <f>SUM(B12:BF12)</f>
        <v>24926085</v>
      </c>
    </row>
    <row r="13" spans="1:59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57">
        <v>-989902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f>SUM(B13:BF13)</f>
        <v>2172098</v>
      </c>
    </row>
    <row r="14" spans="1:59" ht="27" customHeight="1" thickBot="1">
      <c r="A14" s="14" t="s">
        <v>3</v>
      </c>
      <c r="B14" s="15">
        <f t="shared" ref="B14:C14" si="65">SUM(B9,B13)</f>
        <v>166262000</v>
      </c>
      <c r="C14" s="36">
        <f t="shared" si="65"/>
        <v>0</v>
      </c>
      <c r="D14" s="36">
        <f t="shared" ref="D14:F14" si="66">SUM(D9,D13)</f>
        <v>690187</v>
      </c>
      <c r="E14" s="36">
        <f t="shared" si="66"/>
        <v>3675.57</v>
      </c>
      <c r="F14" s="36">
        <f t="shared" si="66"/>
        <v>0</v>
      </c>
      <c r="G14" s="36">
        <f t="shared" ref="G14:H14" si="67">SUM(G9,G13)</f>
        <v>0</v>
      </c>
      <c r="H14" s="36">
        <f t="shared" si="67"/>
        <v>4123.71</v>
      </c>
      <c r="I14" s="36">
        <f t="shared" ref="I14:J14" si="68">SUM(I9,I13)</f>
        <v>0</v>
      </c>
      <c r="J14" s="36">
        <f t="shared" si="68"/>
        <v>36998</v>
      </c>
      <c r="K14" s="36">
        <f t="shared" ref="K14:M14" si="69">SUM(K9,K13)</f>
        <v>0</v>
      </c>
      <c r="L14" s="36">
        <f t="shared" si="69"/>
        <v>0</v>
      </c>
      <c r="M14" s="36">
        <f t="shared" si="69"/>
        <v>2644</v>
      </c>
      <c r="N14" s="36">
        <f t="shared" ref="N14:O14" si="70">SUM(N9,N13)</f>
        <v>0</v>
      </c>
      <c r="O14" s="36">
        <f t="shared" si="70"/>
        <v>0</v>
      </c>
      <c r="P14" s="36">
        <f t="shared" ref="P14:Q14" si="71">SUM(P9,P13)</f>
        <v>3302.04</v>
      </c>
      <c r="Q14" s="36">
        <f t="shared" si="71"/>
        <v>0</v>
      </c>
      <c r="R14" s="36">
        <f t="shared" ref="R14:S14" si="72">SUM(R9,R13)</f>
        <v>604967.26</v>
      </c>
      <c r="S14" s="36">
        <f t="shared" si="72"/>
        <v>0</v>
      </c>
      <c r="T14" s="36">
        <f t="shared" ref="T14:V14" si="73">SUM(T9,T13)</f>
        <v>0</v>
      </c>
      <c r="U14" s="36">
        <f t="shared" si="73"/>
        <v>45580</v>
      </c>
      <c r="V14" s="36">
        <f t="shared" si="73"/>
        <v>4085098</v>
      </c>
      <c r="W14" s="36">
        <f t="shared" ref="W14:X14" si="74">SUM(W9,W13)</f>
        <v>0</v>
      </c>
      <c r="X14" s="36">
        <f t="shared" si="74"/>
        <v>401528.05</v>
      </c>
      <c r="Y14" s="36">
        <f t="shared" ref="Y14:AA14" si="75">SUM(Y9,Y13)</f>
        <v>0</v>
      </c>
      <c r="Z14" s="36">
        <f t="shared" si="75"/>
        <v>0</v>
      </c>
      <c r="AA14" s="36">
        <f t="shared" si="75"/>
        <v>1025000</v>
      </c>
      <c r="AB14" s="36">
        <f t="shared" ref="AB14:AD14" si="76">SUM(AB9,AB13)</f>
        <v>0</v>
      </c>
      <c r="AC14" s="61">
        <f t="shared" si="76"/>
        <v>-876233.8</v>
      </c>
      <c r="AD14" s="36">
        <f t="shared" si="76"/>
        <v>68420</v>
      </c>
      <c r="AE14" s="36">
        <f t="shared" ref="AE14:AI14" si="77">SUM(AE9,AE13)</f>
        <v>0</v>
      </c>
      <c r="AF14" s="36">
        <f t="shared" si="77"/>
        <v>42952</v>
      </c>
      <c r="AG14" s="36">
        <f t="shared" si="77"/>
        <v>0</v>
      </c>
      <c r="AH14" s="36">
        <f t="shared" si="77"/>
        <v>0</v>
      </c>
      <c r="AI14" s="36">
        <f t="shared" si="77"/>
        <v>3000000</v>
      </c>
      <c r="AJ14" s="36">
        <f t="shared" ref="AJ14:AM14" si="78">SUM(AJ9,AJ13)</f>
        <v>0</v>
      </c>
      <c r="AK14" s="36">
        <f t="shared" si="78"/>
        <v>0</v>
      </c>
      <c r="AL14" s="36">
        <f t="shared" si="78"/>
        <v>682000</v>
      </c>
      <c r="AM14" s="36">
        <f t="shared" si="78"/>
        <v>0</v>
      </c>
      <c r="AN14" s="36">
        <f t="shared" ref="AN14:AP14" si="79">SUM(AN9,AN13)</f>
        <v>41766</v>
      </c>
      <c r="AO14" s="36">
        <f t="shared" si="79"/>
        <v>0</v>
      </c>
      <c r="AP14" s="36">
        <f t="shared" si="79"/>
        <v>282976</v>
      </c>
      <c r="AQ14" s="36">
        <f t="shared" ref="AQ14:AR14" si="80">SUM(AQ9,AQ13)</f>
        <v>624112.06000000006</v>
      </c>
      <c r="AR14" s="36">
        <f t="shared" si="80"/>
        <v>0</v>
      </c>
      <c r="AS14" s="36">
        <f t="shared" ref="AS14:AU14" si="81">SUM(AS9,AS13)</f>
        <v>4500</v>
      </c>
      <c r="AT14" s="36">
        <f t="shared" si="81"/>
        <v>0</v>
      </c>
      <c r="AU14" s="36">
        <f t="shared" si="81"/>
        <v>1458000</v>
      </c>
      <c r="AV14" s="36">
        <f t="shared" ref="AV14:AW14" si="82">SUM(AV9,AV13)</f>
        <v>468815.77</v>
      </c>
      <c r="AW14" s="36">
        <f t="shared" si="82"/>
        <v>0</v>
      </c>
      <c r="AX14" s="61">
        <f t="shared" ref="AX14:AY14" si="83">SUM(AX9,AX13)</f>
        <v>-45077</v>
      </c>
      <c r="AY14" s="36">
        <f t="shared" si="83"/>
        <v>0</v>
      </c>
      <c r="AZ14" s="36">
        <f t="shared" ref="AZ14:BD14" si="84">SUM(AZ9,AZ13)</f>
        <v>0</v>
      </c>
      <c r="BA14" s="36">
        <f t="shared" si="84"/>
        <v>1059380</v>
      </c>
      <c r="BB14" s="36">
        <f t="shared" si="84"/>
        <v>0</v>
      </c>
      <c r="BC14" s="36">
        <f t="shared" si="84"/>
        <v>169304.42</v>
      </c>
      <c r="BD14" s="36">
        <f t="shared" si="84"/>
        <v>0</v>
      </c>
      <c r="BE14" s="61">
        <f t="shared" ref="BE14:BF14" si="85">SUM(BE9,BE13)</f>
        <v>-1400000</v>
      </c>
      <c r="BF14" s="36">
        <f t="shared" si="85"/>
        <v>0</v>
      </c>
      <c r="BG14" s="36">
        <f>SUM(BG9,BG13)</f>
        <v>178746019.07999998</v>
      </c>
    </row>
    <row r="15" spans="1:59" ht="18" customHeight="1">
      <c r="A15" s="12" t="s">
        <v>11</v>
      </c>
      <c r="B15" s="13">
        <f t="shared" ref="B15:C15" si="86">+B3-B9</f>
        <v>-12320000</v>
      </c>
      <c r="C15" s="38">
        <f t="shared" si="86"/>
        <v>0</v>
      </c>
      <c r="D15" s="38">
        <f t="shared" ref="D15:F15" si="87">+D3-D9</f>
        <v>0</v>
      </c>
      <c r="E15" s="38">
        <f t="shared" si="87"/>
        <v>0</v>
      </c>
      <c r="F15" s="38">
        <f t="shared" si="87"/>
        <v>0</v>
      </c>
      <c r="G15" s="38">
        <f t="shared" ref="G15:H15" si="88">+G3-G9</f>
        <v>0</v>
      </c>
      <c r="H15" s="38">
        <f t="shared" si="88"/>
        <v>0</v>
      </c>
      <c r="I15" s="38">
        <f t="shared" ref="I15:J15" si="89">+I3-I9</f>
        <v>0</v>
      </c>
      <c r="J15" s="38">
        <f t="shared" si="89"/>
        <v>0</v>
      </c>
      <c r="K15" s="38">
        <f t="shared" ref="K15:M15" si="90">+K3-K9</f>
        <v>0</v>
      </c>
      <c r="L15" s="38">
        <f t="shared" si="90"/>
        <v>0</v>
      </c>
      <c r="M15" s="38">
        <f t="shared" si="90"/>
        <v>0</v>
      </c>
      <c r="N15" s="38">
        <f t="shared" ref="N15:O15" si="91">+N3-N9</f>
        <v>0</v>
      </c>
      <c r="O15" s="38">
        <f t="shared" si="91"/>
        <v>0</v>
      </c>
      <c r="P15" s="38">
        <f t="shared" ref="P15:Q15" si="92">+P3-P9</f>
        <v>0</v>
      </c>
      <c r="Q15" s="38">
        <f t="shared" si="92"/>
        <v>0</v>
      </c>
      <c r="R15" s="38">
        <f t="shared" ref="R15:S15" si="93">+R3-R9</f>
        <v>0</v>
      </c>
      <c r="S15" s="38">
        <f t="shared" si="93"/>
        <v>0</v>
      </c>
      <c r="T15" s="38">
        <f t="shared" ref="T15:V15" si="94">+T3-T9</f>
        <v>0</v>
      </c>
      <c r="U15" s="38">
        <f t="shared" si="94"/>
        <v>0</v>
      </c>
      <c r="V15" s="40">
        <f t="shared" si="94"/>
        <v>-2695000</v>
      </c>
      <c r="W15" s="38">
        <f t="shared" ref="W15:X15" si="95">+W3-W9</f>
        <v>0</v>
      </c>
      <c r="X15" s="38">
        <f t="shared" si="95"/>
        <v>0</v>
      </c>
      <c r="Y15" s="38">
        <f t="shared" ref="Y15:AA15" si="96">+Y3-Y9</f>
        <v>0</v>
      </c>
      <c r="Z15" s="38">
        <f t="shared" si="96"/>
        <v>0</v>
      </c>
      <c r="AA15" s="38">
        <f t="shared" si="96"/>
        <v>0</v>
      </c>
      <c r="AB15" s="38">
        <f t="shared" ref="AB15:AD15" si="97">+AB3-AB9</f>
        <v>0</v>
      </c>
      <c r="AC15" s="38">
        <f t="shared" si="97"/>
        <v>0</v>
      </c>
      <c r="AD15" s="38">
        <f t="shared" si="97"/>
        <v>0</v>
      </c>
      <c r="AE15" s="38">
        <f t="shared" ref="AE15:AI15" si="98">+AE3-AE9</f>
        <v>0</v>
      </c>
      <c r="AF15" s="38">
        <f t="shared" si="98"/>
        <v>0</v>
      </c>
      <c r="AG15" s="38">
        <f t="shared" si="98"/>
        <v>0</v>
      </c>
      <c r="AH15" s="38">
        <f t="shared" si="98"/>
        <v>0</v>
      </c>
      <c r="AI15" s="38">
        <f t="shared" si="98"/>
        <v>0</v>
      </c>
      <c r="AJ15" s="38">
        <f t="shared" ref="AJ15:AM15" si="99">+AJ3-AJ9</f>
        <v>0</v>
      </c>
      <c r="AK15" s="38">
        <f t="shared" si="99"/>
        <v>0</v>
      </c>
      <c r="AL15" s="38">
        <f t="shared" si="99"/>
        <v>0</v>
      </c>
      <c r="AM15" s="38">
        <f t="shared" si="99"/>
        <v>0</v>
      </c>
      <c r="AN15" s="38">
        <f t="shared" ref="AN15:AP15" si="100">+AN3-AN9</f>
        <v>0</v>
      </c>
      <c r="AO15" s="38">
        <f t="shared" si="100"/>
        <v>0</v>
      </c>
      <c r="AP15" s="38">
        <f t="shared" si="100"/>
        <v>0</v>
      </c>
      <c r="AQ15" s="38">
        <f t="shared" ref="AQ15:AR15" si="101">+AQ3-AQ9</f>
        <v>0</v>
      </c>
      <c r="AR15" s="38">
        <f t="shared" si="101"/>
        <v>0</v>
      </c>
      <c r="AS15" s="38">
        <f t="shared" ref="AS15:AU15" si="102">+AS3-AS9</f>
        <v>0</v>
      </c>
      <c r="AT15" s="38">
        <f t="shared" si="102"/>
        <v>0</v>
      </c>
      <c r="AU15" s="38">
        <f t="shared" si="102"/>
        <v>4713807</v>
      </c>
      <c r="AV15" s="38">
        <f t="shared" ref="AV15:AW15" si="103">+AV3-AV9</f>
        <v>0</v>
      </c>
      <c r="AW15" s="38">
        <f t="shared" si="103"/>
        <v>0</v>
      </c>
      <c r="AX15" s="38">
        <f t="shared" ref="AX15:AY15" si="104">+AX3-AX9</f>
        <v>0</v>
      </c>
      <c r="AY15" s="38">
        <f t="shared" si="104"/>
        <v>0</v>
      </c>
      <c r="AZ15" s="38">
        <f t="shared" ref="AZ15:BD15" si="105">+AZ3-AZ9</f>
        <v>0</v>
      </c>
      <c r="BA15" s="38">
        <f t="shared" si="105"/>
        <v>0</v>
      </c>
      <c r="BB15" s="38">
        <f t="shared" si="105"/>
        <v>0</v>
      </c>
      <c r="BC15" s="38">
        <f t="shared" si="105"/>
        <v>0</v>
      </c>
      <c r="BD15" s="38">
        <f t="shared" si="105"/>
        <v>0</v>
      </c>
      <c r="BE15" s="38">
        <f t="shared" ref="BE15:BF15" si="106">+BE3-BE9</f>
        <v>0</v>
      </c>
      <c r="BF15" s="38">
        <f t="shared" si="106"/>
        <v>0</v>
      </c>
      <c r="BG15" s="40">
        <f>+BG3-BG9</f>
        <v>-10301193</v>
      </c>
    </row>
    <row r="16" spans="1:5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</row>
    <row r="17" spans="1:59" ht="18" customHeight="1">
      <c r="A17" s="41" t="s">
        <v>6</v>
      </c>
      <c r="B17" s="42">
        <f t="shared" ref="B17:C17" si="107">SUM(B19:B20)</f>
        <v>1020000</v>
      </c>
      <c r="C17" s="43">
        <f t="shared" si="107"/>
        <v>0</v>
      </c>
      <c r="D17" s="43">
        <f t="shared" ref="D17" si="108">SUM(D19:D20)</f>
        <v>0</v>
      </c>
      <c r="E17" s="43">
        <f t="shared" ref="E17" si="109">SUM(E19:E20)</f>
        <v>0</v>
      </c>
      <c r="F17" s="43">
        <f t="shared" ref="F17:G17" si="110">SUM(F19:F20)</f>
        <v>0</v>
      </c>
      <c r="G17" s="56">
        <f t="shared" si="110"/>
        <v>-30000</v>
      </c>
      <c r="H17" s="43">
        <f t="shared" ref="H17:I17" si="111">SUM(H19:H20)</f>
        <v>0</v>
      </c>
      <c r="I17" s="43">
        <f t="shared" si="111"/>
        <v>0</v>
      </c>
      <c r="J17" s="43">
        <f t="shared" ref="J17:K17" si="112">SUM(J19:J20)</f>
        <v>0</v>
      </c>
      <c r="K17" s="43">
        <f t="shared" si="112"/>
        <v>0</v>
      </c>
      <c r="L17" s="43">
        <f t="shared" ref="L17:M17" si="113">SUM(L19:L20)</f>
        <v>0</v>
      </c>
      <c r="M17" s="43">
        <f t="shared" si="113"/>
        <v>0</v>
      </c>
      <c r="N17" s="43">
        <f t="shared" ref="N17:O17" si="114">SUM(N19:N20)</f>
        <v>0</v>
      </c>
      <c r="O17" s="56">
        <f t="shared" si="114"/>
        <v>-45000</v>
      </c>
      <c r="P17" s="43">
        <f t="shared" ref="P17:Q17" si="115">SUM(P19:P20)</f>
        <v>0</v>
      </c>
      <c r="Q17" s="43">
        <f t="shared" si="115"/>
        <v>0</v>
      </c>
      <c r="R17" s="43">
        <f t="shared" ref="R17:S17" si="116">SUM(R19:R20)</f>
        <v>0</v>
      </c>
      <c r="S17" s="56">
        <f t="shared" si="116"/>
        <v>-38000</v>
      </c>
      <c r="T17" s="43">
        <f t="shared" ref="T17:V17" si="117">SUM(T19:T20)</f>
        <v>0</v>
      </c>
      <c r="U17" s="43">
        <f t="shared" si="117"/>
        <v>0</v>
      </c>
      <c r="V17" s="43">
        <f t="shared" si="117"/>
        <v>0</v>
      </c>
      <c r="W17" s="43">
        <f t="shared" ref="W17:X17" si="118">SUM(W19:W20)</f>
        <v>0</v>
      </c>
      <c r="X17" s="43">
        <f t="shared" si="118"/>
        <v>0</v>
      </c>
      <c r="Y17" s="43">
        <f t="shared" ref="Y17:AA17" si="119">SUM(Y19:Y20)</f>
        <v>0</v>
      </c>
      <c r="Z17" s="43">
        <f t="shared" si="119"/>
        <v>0</v>
      </c>
      <c r="AA17" s="43">
        <f t="shared" si="119"/>
        <v>0</v>
      </c>
      <c r="AB17" s="43">
        <f t="shared" ref="AB17:AD17" si="120">SUM(AB19:AB20)</f>
        <v>0</v>
      </c>
      <c r="AC17" s="43">
        <f t="shared" si="120"/>
        <v>0</v>
      </c>
      <c r="AD17" s="43">
        <f t="shared" si="120"/>
        <v>0</v>
      </c>
      <c r="AE17" s="43">
        <f t="shared" ref="AE17:AI17" si="121">SUM(AE19:AE20)</f>
        <v>0</v>
      </c>
      <c r="AF17" s="43">
        <f t="shared" si="121"/>
        <v>0</v>
      </c>
      <c r="AG17" s="56">
        <f t="shared" si="121"/>
        <v>-53700</v>
      </c>
      <c r="AH17" s="43">
        <f t="shared" si="121"/>
        <v>0</v>
      </c>
      <c r="AI17" s="43">
        <f t="shared" si="121"/>
        <v>0</v>
      </c>
      <c r="AJ17" s="43">
        <f t="shared" ref="AJ17:AM17" si="122">SUM(AJ19:AJ20)</f>
        <v>0</v>
      </c>
      <c r="AK17" s="56">
        <f t="shared" si="122"/>
        <v>-54000</v>
      </c>
      <c r="AL17" s="43">
        <f t="shared" si="122"/>
        <v>0</v>
      </c>
      <c r="AM17" s="43">
        <f t="shared" si="122"/>
        <v>0</v>
      </c>
      <c r="AN17" s="43">
        <f t="shared" ref="AN17:AP17" si="123">SUM(AN19:AN20)</f>
        <v>0</v>
      </c>
      <c r="AO17" s="43">
        <f t="shared" si="123"/>
        <v>0</v>
      </c>
      <c r="AP17" s="43">
        <f t="shared" si="123"/>
        <v>0</v>
      </c>
      <c r="AQ17" s="43">
        <f t="shared" ref="AQ17:AR17" si="124">SUM(AQ19:AQ20)</f>
        <v>0</v>
      </c>
      <c r="AR17" s="43">
        <f t="shared" si="124"/>
        <v>0</v>
      </c>
      <c r="AS17" s="43">
        <f t="shared" ref="AS17:AU17" si="125">SUM(AS19:AS20)</f>
        <v>0</v>
      </c>
      <c r="AT17" s="43">
        <f t="shared" si="125"/>
        <v>0</v>
      </c>
      <c r="AU17" s="43">
        <f t="shared" si="125"/>
        <v>0</v>
      </c>
      <c r="AV17" s="43">
        <f t="shared" ref="AV17:AW17" si="126">SUM(AV19:AV20)</f>
        <v>0</v>
      </c>
      <c r="AW17" s="43">
        <f t="shared" si="126"/>
        <v>0</v>
      </c>
      <c r="AX17" s="43">
        <f t="shared" ref="AX17:AY17" si="127">SUM(AX19:AX20)</f>
        <v>0</v>
      </c>
      <c r="AY17" s="43">
        <f t="shared" si="127"/>
        <v>0</v>
      </c>
      <c r="AZ17" s="43">
        <f t="shared" ref="AZ17:BD17" si="128">SUM(AZ19:AZ20)</f>
        <v>0</v>
      </c>
      <c r="BA17" s="43">
        <f t="shared" si="128"/>
        <v>0</v>
      </c>
      <c r="BB17" s="56">
        <f t="shared" si="128"/>
        <v>-426000</v>
      </c>
      <c r="BC17" s="43">
        <f t="shared" si="128"/>
        <v>0</v>
      </c>
      <c r="BD17" s="43">
        <f t="shared" si="128"/>
        <v>0</v>
      </c>
      <c r="BE17" s="43">
        <f t="shared" ref="BE17:BF17" si="129">SUM(BE19:BE20)</f>
        <v>0</v>
      </c>
      <c r="BF17" s="43">
        <f t="shared" si="129"/>
        <v>0</v>
      </c>
      <c r="BG17" s="43">
        <f>SUM(BG19:BG20)</f>
        <v>373300</v>
      </c>
    </row>
    <row r="18" spans="1:5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</row>
    <row r="19" spans="1:59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5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5">
        <v>-45000</v>
      </c>
      <c r="P19" s="34">
        <v>0</v>
      </c>
      <c r="Q19" s="34">
        <v>0</v>
      </c>
      <c r="R19" s="34">
        <v>0</v>
      </c>
      <c r="S19" s="55">
        <v>-38000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5">
        <v>-20700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55">
        <v>-250000</v>
      </c>
      <c r="BC19" s="34">
        <v>0</v>
      </c>
      <c r="BD19" s="34">
        <v>0</v>
      </c>
      <c r="BE19" s="34">
        <v>0</v>
      </c>
      <c r="BF19" s="34">
        <v>0</v>
      </c>
      <c r="BG19" s="34">
        <f>SUM(B19:BF19)</f>
        <v>261300</v>
      </c>
    </row>
    <row r="20" spans="1:59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5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55">
        <v>-33000</v>
      </c>
      <c r="AH20" s="34">
        <v>0</v>
      </c>
      <c r="AI20" s="34">
        <v>0</v>
      </c>
      <c r="AJ20" s="34">
        <v>0</v>
      </c>
      <c r="AK20" s="55">
        <v>-54000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55">
        <v>-176000</v>
      </c>
      <c r="BC20" s="34">
        <v>0</v>
      </c>
      <c r="BD20" s="34">
        <v>0</v>
      </c>
      <c r="BE20" s="34">
        <v>0</v>
      </c>
      <c r="BF20" s="34">
        <v>0</v>
      </c>
      <c r="BG20" s="34">
        <f>SUM(B20:BF20)</f>
        <v>112000</v>
      </c>
    </row>
    <row r="21" spans="1:59" ht="18" customHeight="1">
      <c r="A21" s="41" t="s">
        <v>7</v>
      </c>
      <c r="B21" s="42">
        <f t="shared" ref="B21:D21" si="130">SUM(B23:B23)</f>
        <v>440000</v>
      </c>
      <c r="C21" s="43">
        <f t="shared" si="130"/>
        <v>0</v>
      </c>
      <c r="D21" s="43">
        <f t="shared" si="130"/>
        <v>0</v>
      </c>
      <c r="E21" s="43">
        <f t="shared" ref="E21:F21" si="131">SUM(E23:E23)</f>
        <v>0</v>
      </c>
      <c r="F21" s="43">
        <f t="shared" si="131"/>
        <v>0</v>
      </c>
      <c r="G21" s="43">
        <f t="shared" ref="G21:H21" si="132">SUM(G23:G23)</f>
        <v>0</v>
      </c>
      <c r="H21" s="43">
        <f t="shared" si="132"/>
        <v>0</v>
      </c>
      <c r="I21" s="43">
        <f t="shared" ref="I21:J21" si="133">SUM(I23:I23)</f>
        <v>0</v>
      </c>
      <c r="J21" s="43">
        <f t="shared" si="133"/>
        <v>0</v>
      </c>
      <c r="K21" s="43">
        <f t="shared" ref="K21:M21" si="134">SUM(K23:K23)</f>
        <v>0</v>
      </c>
      <c r="L21" s="43">
        <f t="shared" si="134"/>
        <v>0</v>
      </c>
      <c r="M21" s="43">
        <f t="shared" si="134"/>
        <v>0</v>
      </c>
      <c r="N21" s="43">
        <f t="shared" ref="N21:O21" si="135">SUM(N23:N23)</f>
        <v>0</v>
      </c>
      <c r="O21" s="43">
        <f t="shared" si="135"/>
        <v>0</v>
      </c>
      <c r="P21" s="43">
        <f t="shared" ref="P21:Q21" si="136">SUM(P23:P23)</f>
        <v>0</v>
      </c>
      <c r="Q21" s="43">
        <f t="shared" si="136"/>
        <v>0</v>
      </c>
      <c r="R21" s="43">
        <f t="shared" ref="R21:S21" si="137">SUM(R23:R23)</f>
        <v>0</v>
      </c>
      <c r="S21" s="43">
        <f t="shared" si="137"/>
        <v>0</v>
      </c>
      <c r="T21" s="43">
        <f t="shared" ref="T21:V21" si="138">SUM(T23:T23)</f>
        <v>0</v>
      </c>
      <c r="U21" s="43">
        <f t="shared" si="138"/>
        <v>0</v>
      </c>
      <c r="V21" s="43">
        <f t="shared" si="138"/>
        <v>0</v>
      </c>
      <c r="W21" s="43">
        <f t="shared" ref="W21:X21" si="139">SUM(W23:W23)</f>
        <v>0</v>
      </c>
      <c r="X21" s="43">
        <f t="shared" si="139"/>
        <v>0</v>
      </c>
      <c r="Y21" s="43">
        <f t="shared" ref="Y21:AA21" si="140">SUM(Y23:Y23)</f>
        <v>0</v>
      </c>
      <c r="Z21" s="43">
        <f t="shared" si="140"/>
        <v>0</v>
      </c>
      <c r="AA21" s="43">
        <f t="shared" si="140"/>
        <v>0</v>
      </c>
      <c r="AB21" s="43">
        <f t="shared" ref="AB21:AD21" si="141">SUM(AB23:AB23)</f>
        <v>0</v>
      </c>
      <c r="AC21" s="43">
        <f t="shared" si="141"/>
        <v>0</v>
      </c>
      <c r="AD21" s="43">
        <f t="shared" si="141"/>
        <v>0</v>
      </c>
      <c r="AE21" s="43">
        <f t="shared" ref="AE21:AI21" si="142">SUM(AE23:AE23)</f>
        <v>0</v>
      </c>
      <c r="AF21" s="43">
        <f t="shared" si="142"/>
        <v>0</v>
      </c>
      <c r="AG21" s="43">
        <f t="shared" si="142"/>
        <v>0</v>
      </c>
      <c r="AH21" s="43">
        <f t="shared" si="142"/>
        <v>0</v>
      </c>
      <c r="AI21" s="43">
        <f t="shared" si="142"/>
        <v>0</v>
      </c>
      <c r="AJ21" s="43">
        <f t="shared" ref="AJ21:AM21" si="143">SUM(AJ23:AJ23)</f>
        <v>0</v>
      </c>
      <c r="AK21" s="43">
        <f t="shared" si="143"/>
        <v>0</v>
      </c>
      <c r="AL21" s="43">
        <f t="shared" si="143"/>
        <v>0</v>
      </c>
      <c r="AM21" s="43">
        <f t="shared" si="143"/>
        <v>0</v>
      </c>
      <c r="AN21" s="43">
        <f t="shared" ref="AN21:AP21" si="144">SUM(AN23:AN23)</f>
        <v>0</v>
      </c>
      <c r="AO21" s="43">
        <f t="shared" si="144"/>
        <v>0</v>
      </c>
      <c r="AP21" s="43">
        <f t="shared" si="144"/>
        <v>0</v>
      </c>
      <c r="AQ21" s="43">
        <f t="shared" ref="AQ21:AR21" si="145">SUM(AQ23:AQ23)</f>
        <v>0</v>
      </c>
      <c r="AR21" s="43">
        <f t="shared" si="145"/>
        <v>0</v>
      </c>
      <c r="AS21" s="43">
        <f t="shared" ref="AS21:AU21" si="146">SUM(AS23:AS23)</f>
        <v>0</v>
      </c>
      <c r="AT21" s="43">
        <f t="shared" si="146"/>
        <v>0</v>
      </c>
      <c r="AU21" s="43">
        <f t="shared" si="146"/>
        <v>0</v>
      </c>
      <c r="AV21" s="43">
        <f t="shared" ref="AV21:AW21" si="147">SUM(AV23:AV23)</f>
        <v>0</v>
      </c>
      <c r="AW21" s="43">
        <f t="shared" si="147"/>
        <v>0</v>
      </c>
      <c r="AX21" s="43">
        <f t="shared" ref="AX21:AY21" si="148">SUM(AX23:AX23)</f>
        <v>0</v>
      </c>
      <c r="AY21" s="43">
        <f t="shared" si="148"/>
        <v>0</v>
      </c>
      <c r="AZ21" s="43">
        <f t="shared" ref="AZ21:BD21" si="149">SUM(AZ23:AZ23)</f>
        <v>0</v>
      </c>
      <c r="BA21" s="43">
        <f t="shared" si="149"/>
        <v>0</v>
      </c>
      <c r="BB21" s="43">
        <f t="shared" si="149"/>
        <v>0</v>
      </c>
      <c r="BC21" s="43">
        <f t="shared" si="149"/>
        <v>0</v>
      </c>
      <c r="BD21" s="43">
        <f t="shared" si="149"/>
        <v>0</v>
      </c>
      <c r="BE21" s="43">
        <f t="shared" ref="BE21:BF21" si="150">SUM(BE23:BE23)</f>
        <v>0</v>
      </c>
      <c r="BF21" s="43">
        <f t="shared" si="150"/>
        <v>0</v>
      </c>
      <c r="BG21" s="43">
        <f>SUM(BG23:BG23)</f>
        <v>440000</v>
      </c>
    </row>
    <row r="22" spans="1:5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</row>
    <row r="23" spans="1:59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f>SUM(B23:BF23)</f>
        <v>440000</v>
      </c>
    </row>
    <row r="26" spans="1:59">
      <c r="A26" s="29" t="s">
        <v>29</v>
      </c>
    </row>
    <row r="27" spans="1:59">
      <c r="A27" s="29" t="s">
        <v>33</v>
      </c>
    </row>
    <row r="28" spans="1:59">
      <c r="A28" s="29" t="s">
        <v>34</v>
      </c>
    </row>
    <row r="29" spans="1:59">
      <c r="A29" s="29" t="s">
        <v>30</v>
      </c>
    </row>
    <row r="30" spans="1:5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Piotr Szuba</cp:lastModifiedBy>
  <cp:lastPrinted>2021-03-03T15:37:17Z</cp:lastPrinted>
  <dcterms:created xsi:type="dcterms:W3CDTF">2010-01-23T12:25:49Z</dcterms:created>
  <dcterms:modified xsi:type="dcterms:W3CDTF">2022-02-06T15:35:05Z</dcterms:modified>
  <cp:category>Budżet 2021</cp:category>
</cp:coreProperties>
</file>