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Laptop\Budzet2021\"/>
    </mc:Choice>
  </mc:AlternateContent>
  <xr:revisionPtr revIDLastSave="0" documentId="13_ncr:1_{AF612142-5D2E-4D48-BC0B-83B45A5D13C3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START" sheetId="2" r:id="rId1"/>
    <sheet name="Budżet 2021 - Dochody" sheetId="3" r:id="rId2"/>
    <sheet name="Budżet 2021 - Wydatki" sheetId="4" r:id="rId3"/>
    <sheet name="Budżet 2021 - po zmianach" sheetId="1" r:id="rId4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3" i="4" l="1"/>
  <c r="I21" i="1"/>
  <c r="I17" i="1"/>
  <c r="I9" i="1"/>
  <c r="I14" i="1" s="1"/>
  <c r="I3" i="1"/>
  <c r="H21" i="1"/>
  <c r="H17" i="1"/>
  <c r="H14" i="1"/>
  <c r="H9" i="1"/>
  <c r="H3" i="1"/>
  <c r="H15" i="1" s="1"/>
  <c r="C12" i="4"/>
  <c r="C9" i="3"/>
  <c r="G21" i="1"/>
  <c r="G17" i="1"/>
  <c r="G15" i="1"/>
  <c r="G9" i="1"/>
  <c r="G14" i="1" s="1"/>
  <c r="G8" i="1"/>
  <c r="G3" i="1"/>
  <c r="I15" i="1" l="1"/>
  <c r="I8" i="1"/>
  <c r="H8" i="1"/>
  <c r="C11" i="4"/>
  <c r="F21" i="1"/>
  <c r="F17" i="1"/>
  <c r="F9" i="1"/>
  <c r="F14" i="1" s="1"/>
  <c r="F8" i="1"/>
  <c r="F3" i="1"/>
  <c r="C10" i="4"/>
  <c r="E21" i="1"/>
  <c r="E17" i="1"/>
  <c r="E14" i="1"/>
  <c r="E9" i="1"/>
  <c r="E3" i="1"/>
  <c r="E15" i="1" s="1"/>
  <c r="C9" i="4"/>
  <c r="F5" i="4"/>
  <c r="E5" i="4"/>
  <c r="D5" i="4"/>
  <c r="F5" i="3"/>
  <c r="E5" i="3"/>
  <c r="D5" i="3"/>
  <c r="F15" i="1" l="1"/>
  <c r="E8" i="1"/>
  <c r="C8" i="3"/>
  <c r="D21" i="1" l="1"/>
  <c r="D17" i="1"/>
  <c r="D9" i="1"/>
  <c r="D14" i="1" s="1"/>
  <c r="D3" i="1"/>
  <c r="C8" i="4"/>
  <c r="D15" i="1" l="1"/>
  <c r="D8" i="1"/>
  <c r="C7" i="3" l="1"/>
  <c r="C21" i="1" l="1"/>
  <c r="C17" i="1"/>
  <c r="C9" i="1"/>
  <c r="C14" i="1" s="1"/>
  <c r="C3" i="1"/>
  <c r="C8" i="1" s="1"/>
  <c r="C7" i="4"/>
  <c r="C6" i="4"/>
  <c r="C5" i="4" s="1"/>
  <c r="BA23" i="1"/>
  <c r="C6" i="3"/>
  <c r="C5" i="3" s="1"/>
  <c r="BA20" i="1"/>
  <c r="BA19" i="1"/>
  <c r="BA13" i="1"/>
  <c r="BA12" i="1"/>
  <c r="BA11" i="1"/>
  <c r="BA7" i="1"/>
  <c r="BA6" i="1"/>
  <c r="BA5" i="1"/>
  <c r="B9" i="1"/>
  <c r="B14" i="1" s="1"/>
  <c r="B3" i="1"/>
  <c r="B8" i="1" s="1"/>
  <c r="B21" i="1"/>
  <c r="B17" i="1"/>
  <c r="BA3" i="1" l="1"/>
  <c r="BA8" i="1" s="1"/>
  <c r="C15" i="1"/>
  <c r="BA21" i="1"/>
  <c r="BA9" i="1"/>
  <c r="BA14" i="1" s="1"/>
  <c r="BA17" i="1"/>
  <c r="B15" i="1"/>
  <c r="BA15" i="1" l="1"/>
</calcChain>
</file>

<file path=xl/sharedStrings.xml><?xml version="1.0" encoding="utf-8"?>
<sst xmlns="http://schemas.openxmlformats.org/spreadsheetml/2006/main" count="126" uniqueCount="67">
  <si>
    <t>Wyszczególnienie</t>
  </si>
  <si>
    <t>DOCHODY</t>
  </si>
  <si>
    <t>PRZYCHODY</t>
  </si>
  <si>
    <t>RAZEM</t>
  </si>
  <si>
    <t>WYDATKI</t>
  </si>
  <si>
    <t>ROZCHODY</t>
  </si>
  <si>
    <t>rezerwa ogólna</t>
  </si>
  <si>
    <t>rezerwy celowe</t>
  </si>
  <si>
    <t>w złotych</t>
  </si>
  <si>
    <t xml:space="preserve">   z tego:</t>
  </si>
  <si>
    <t>REZERWY</t>
  </si>
  <si>
    <t>DEFICYT</t>
  </si>
  <si>
    <t xml:space="preserve">      - dochody bieżące</t>
  </si>
  <si>
    <t xml:space="preserve">      - dochody majątkowe</t>
  </si>
  <si>
    <t xml:space="preserve">      - wydatki bieżące</t>
  </si>
  <si>
    <t xml:space="preserve">      - wydatki majątkowe</t>
  </si>
  <si>
    <t>Piotr Szuba</t>
  </si>
  <si>
    <t>Opracowanie:</t>
  </si>
  <si>
    <t>47-100 Strzelce Opolskie</t>
  </si>
  <si>
    <t>Plac Myśliwca 1</t>
  </si>
  <si>
    <t>x</t>
  </si>
  <si>
    <t>OGÓŁEM
PO ZMIANACH</t>
  </si>
  <si>
    <t>ZADANIA
POWIERZONE</t>
  </si>
  <si>
    <t>ZADANIA
ZLECONE</t>
  </si>
  <si>
    <t>Kwota
ogółem</t>
  </si>
  <si>
    <t>Data</t>
  </si>
  <si>
    <t>Dokument</t>
  </si>
  <si>
    <t>ZADANIA
WŁASNE</t>
  </si>
  <si>
    <t>w tym:</t>
  </si>
  <si>
    <r>
      <t xml:space="preserve">     </t>
    </r>
    <r>
      <rPr>
        <b/>
        <sz val="9"/>
        <color indexed="8"/>
        <rFont val="Czcionka tekstu podstawowego"/>
        <charset val="238"/>
      </rPr>
      <t>BSO</t>
    </r>
    <r>
      <rPr>
        <sz val="9"/>
        <color indexed="8"/>
        <rFont val="Czcionka tekstu podstawowego"/>
        <family val="2"/>
        <charset val="238"/>
      </rPr>
      <t xml:space="preserve"> - Burmistrz Strzelec Opolskich</t>
    </r>
  </si>
  <si>
    <r>
      <t xml:space="preserve">     </t>
    </r>
    <r>
      <rPr>
        <b/>
        <sz val="9"/>
        <color indexed="8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rezerwa celowa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</si>
  <si>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RCM</t>
    </r>
    <r>
      <rPr>
        <sz val="9"/>
        <color indexed="8"/>
        <rFont val="Czcionka tekstu podstawowego"/>
        <family val="2"/>
        <charset val="238"/>
      </rPr>
      <t xml:space="preserve"> - rezerwa celowa majątkowa</t>
    </r>
  </si>
  <si>
    <r>
      <t xml:space="preserve">      - na realizację zadań z zakresu zarządzania kryzysowego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charset val="238"/>
      </rPr>
      <t xml:space="preserve"> - 758.75818.4810</t>
    </r>
    <r>
      <rPr>
        <sz val="9"/>
        <color indexed="8"/>
        <rFont val="Czcionka tekstu podstawowego"/>
        <family val="2"/>
        <charset val="238"/>
      </rPr>
      <t>]</t>
    </r>
  </si>
  <si>
    <r>
      <t xml:space="preserve">     </t>
    </r>
    <r>
      <rPr>
        <b/>
        <sz val="9"/>
        <color indexed="8"/>
        <rFont val="Czcionka tekstu podstawowego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rezerwa ogólna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</si>
  <si>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rezerwa ogólna majątkowa</t>
    </r>
  </si>
  <si>
    <r>
      <t xml:space="preserve">      - na wydatki bieżące
        [</t>
    </r>
    <r>
      <rPr>
        <b/>
        <sz val="9"/>
        <color indexed="10"/>
        <rFont val="Czcionka tekstu podstawowego"/>
        <family val="2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</si>
  <si>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r>
      <t xml:space="preserve">      - na wydatki i zakupy inwestycyjne
        [</t>
    </r>
    <r>
      <rPr>
        <b/>
        <sz val="9"/>
        <color indexed="10"/>
        <rFont val="Czcionka tekstu podstawowego"/>
        <family val="2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- 758.75818.6800]</t>
    </r>
  </si>
  <si>
    <t>Gmina Strzelce Opolskie</t>
  </si>
  <si>
    <t>FACEBOOK: https://www.facebook.com/szuba76 | TWITTER: https://twitter.com/piotr_szuba</t>
  </si>
  <si>
    <t>--</t>
  </si>
  <si>
    <t>Tel. +48 77 404 93 30 | Fax +48 77 461 44 22 | Tel. kom. +48 605 724 654</t>
  </si>
  <si>
    <t>INSTAGRAM: https://www.instagram.com/szuba76</t>
  </si>
  <si>
    <t>Skarbnik Gminy</t>
  </si>
  <si>
    <t>p.szuba@strzelceopolskie.eu</t>
  </si>
  <si>
    <t>Budżet 2021 :: rejestr zmian</t>
  </si>
  <si>
    <t>Uchwała Nr XXXI/268/2020 Rady Miejskiej w Strzelcach Opolskich z dnia 22 grudnia 2020 r.</t>
  </si>
  <si>
    <t>w sprawie uchwały budżetowej gminy Strzelce Opolskie na 2021 rok z późn. zm.</t>
  </si>
  <si>
    <t>#budzetso2021 #gminastrzelceopolskie #szuba76</t>
  </si>
  <si>
    <r>
      <t xml:space="preserve">ZMIANY W DOCHODACH BUDŻETU GMINY STRZELCE OPOLSKIE W </t>
    </r>
    <r>
      <rPr>
        <b/>
        <sz val="10"/>
        <color indexed="10"/>
        <rFont val="Arial"/>
        <family val="2"/>
        <charset val="238"/>
      </rPr>
      <t>2021</t>
    </r>
    <r>
      <rPr>
        <b/>
        <sz val="10"/>
        <color indexed="12"/>
        <rFont val="Arial"/>
        <family val="2"/>
        <charset val="238"/>
      </rPr>
      <t xml:space="preserve"> ROKU</t>
    </r>
  </si>
  <si>
    <t>Uchwała RM
XXXI/268/2020</t>
  </si>
  <si>
    <r>
      <t xml:space="preserve">ZMIANY W WYDATKACH BUDŻETU GMINY STRZELCE OPOLSKIE W </t>
    </r>
    <r>
      <rPr>
        <b/>
        <sz val="10"/>
        <color indexed="10"/>
        <rFont val="Arial"/>
        <family val="2"/>
        <charset val="238"/>
      </rPr>
      <t>2021</t>
    </r>
    <r>
      <rPr>
        <b/>
        <sz val="10"/>
        <color indexed="12"/>
        <rFont val="Arial"/>
        <family val="2"/>
        <charset val="238"/>
      </rPr>
      <t xml:space="preserve"> ROKU</t>
    </r>
  </si>
  <si>
    <t>Zarządzenie
Nr 22/2021</t>
  </si>
  <si>
    <t>Budżet na 2021 rok
wg URMSO
Nr XXXI/268/2020
z dnia 22.12.2020 r.</t>
  </si>
  <si>
    <t>Zarządzenie
Nr 28/2021</t>
  </si>
  <si>
    <t>Zarządzenie
Nr 29/2021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</si>
  <si>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22</t>
    </r>
    <r>
      <rPr>
        <b/>
        <sz val="11"/>
        <color indexed="8"/>
        <rFont val="Czcionka tekstu podstawowego"/>
        <charset val="238"/>
      </rPr>
      <t xml:space="preserve">/2021
BSO
z dnia 21.01.2021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WYS:20210128
UPO:20210128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</si>
  <si>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29</t>
    </r>
    <r>
      <rPr>
        <b/>
        <sz val="11"/>
        <color indexed="8"/>
        <rFont val="Czcionka tekstu podstawowego"/>
        <charset val="238"/>
      </rPr>
      <t xml:space="preserve">/2021
BSO
z dnia 28.01.2021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WYS:20210204
UPO:20210204</t>
    </r>
  </si>
  <si>
    <r>
      <t xml:space="preserve">URMSO
Nr XXXII/275/2021
z dnia
27.01.2021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02</t>
    </r>
    <r>
      <rPr>
        <sz val="11"/>
        <rFont val="Czcionka tekstu podstawowego"/>
        <charset val="238"/>
      </rPr>
      <t>]</t>
    </r>
  </si>
  <si>
    <t>Zarządzenie
Nr 31/2021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</si>
  <si>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31</t>
    </r>
    <r>
      <rPr>
        <b/>
        <sz val="11"/>
        <color indexed="8"/>
        <rFont val="Czcionka tekstu podstawowego"/>
        <charset val="238"/>
      </rPr>
      <t xml:space="preserve">/2021
BSO
z dnia 29.01.2021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WYS:20210205
UPO:20210205</t>
    </r>
  </si>
  <si>
    <t>Zarządzenie
Nr 35/2021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</si>
  <si>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35</t>
    </r>
    <r>
      <rPr>
        <b/>
        <sz val="11"/>
        <color indexed="8"/>
        <rFont val="Czcionka tekstu podstawowego"/>
        <charset val="238"/>
      </rPr>
      <t xml:space="preserve">/2021
BSO
z dnia 8.02.2021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R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WYS:20210215
UPO:20210215</t>
    </r>
  </si>
  <si>
    <t>Zarządzenie
Nr 37/2021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</si>
  <si>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37</t>
    </r>
    <r>
      <rPr>
        <b/>
        <sz val="11"/>
        <color indexed="8"/>
        <rFont val="Czcionka tekstu podstawowego"/>
        <charset val="238"/>
      </rPr>
      <t xml:space="preserve">/2021
BSO
z dnia 12.02.2021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WYS:20210219
UPO:20210219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</si>
  <si>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41</t>
    </r>
    <r>
      <rPr>
        <b/>
        <sz val="11"/>
        <color indexed="8"/>
        <rFont val="Czcionka tekstu podstawowego"/>
        <charset val="238"/>
      </rPr>
      <t xml:space="preserve">/2021
BSO
z dnia 23.02.2021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WYS:20210302
UPO:20210302</t>
    </r>
  </si>
  <si>
    <t>Zarządzenie
Nr 41/2021</t>
  </si>
  <si>
    <r>
      <t xml:space="preserve">Budżet na </t>
    </r>
    <r>
      <rPr>
        <b/>
        <sz val="11"/>
        <color rgb="FFFF0000"/>
        <rFont val="Czcionka tekstu podstawowego"/>
        <charset val="238"/>
      </rPr>
      <t>2021</t>
    </r>
    <r>
      <rPr>
        <b/>
        <sz val="11"/>
        <rFont val="Czcionka tekstu podstawowego"/>
        <charset val="238"/>
      </rPr>
      <t xml:space="preserve"> r.
stan na dzień
</t>
    </r>
    <r>
      <rPr>
        <b/>
        <sz val="11"/>
        <color indexed="56"/>
        <rFont val="Czcionka tekstu podstawowego"/>
        <charset val="238"/>
      </rPr>
      <t>23.02.2021 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</si>
</sst>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>
    <font>
      <sz val="11"/>
      <color theme="1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i/>
      <sz val="11"/>
      <color indexed="8"/>
      <name val="Czcionka tekstu podstawowego"/>
      <charset val="238"/>
    </font>
    <font>
      <sz val="9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color indexed="12"/>
      <name val="Arial"/>
      <family val="2"/>
      <charset val="238"/>
    </font>
    <font>
      <sz val="11"/>
      <name val="Czcionka tekstu podstawowego"/>
      <family val="2"/>
      <charset val="238"/>
    </font>
    <font>
      <b/>
      <sz val="9"/>
      <color indexed="8"/>
      <name val="Czcionka tekstu podstawowego"/>
      <charset val="238"/>
    </font>
    <font>
      <sz val="9"/>
      <color indexed="8"/>
      <name val="Czcionka tekstu podstawowego"/>
      <charset val="238"/>
    </font>
    <font>
      <b/>
      <sz val="9"/>
      <color indexed="10"/>
      <name val="Czcionka tekstu podstawowego"/>
      <charset val="238"/>
    </font>
    <font>
      <b/>
      <sz val="9"/>
      <color indexed="10"/>
      <name val="Czcionka tekstu podstawowego"/>
      <family val="2"/>
      <charset val="238"/>
    </font>
    <font>
      <b/>
      <sz val="11"/>
      <name val="Czcionka tekstu podstawowego"/>
      <charset val="238"/>
    </font>
    <font>
      <sz val="11"/>
      <name val="Czcionka tekstu podstawowego"/>
      <charset val="238"/>
    </font>
    <font>
      <b/>
      <sz val="11"/>
      <color indexed="56"/>
      <name val="Czcionka tekstu podstawowego"/>
      <charset val="238"/>
    </font>
    <font>
      <b/>
      <sz val="10"/>
      <color indexed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1"/>
      <color rgb="FFFF0000"/>
      <name val="Czcionka tekstu podstawowego"/>
      <charset val="238"/>
    </font>
    <font>
      <b/>
      <sz val="11"/>
      <color rgb="FFFF0000"/>
      <name val="Czcionka tekstu podstawowego"/>
      <charset val="238"/>
    </font>
    <font>
      <sz val="11"/>
      <color indexed="8"/>
      <name val="Czcionka tekstu podstawowego"/>
      <charset val="238"/>
    </font>
    <font>
      <sz val="9"/>
      <color rgb="FF000000"/>
      <name val="Czcionka tekstu podstawowego"/>
      <charset val="238"/>
    </font>
    <font>
      <b/>
      <sz val="11"/>
      <color rgb="FF000000"/>
      <name val="Czcionka tekstu podstawowego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63">
    <xf numFmtId="0" fontId="0" fillId="0" borderId="0" xfId="0"/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" fontId="0" fillId="0" borderId="1" xfId="0" applyNumberFormat="1" applyBorder="1" applyAlignment="1">
      <alignment vertical="center"/>
    </xf>
    <xf numFmtId="4" fontId="2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4" fontId="2" fillId="0" borderId="2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4" fontId="2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4" fontId="2" fillId="2" borderId="4" xfId="0" applyNumberFormat="1" applyFont="1" applyFill="1" applyBorder="1" applyAlignment="1">
      <alignment vertical="center"/>
    </xf>
    <xf numFmtId="0" fontId="5" fillId="0" borderId="0" xfId="1"/>
    <xf numFmtId="0" fontId="5" fillId="0" borderId="0" xfId="1" applyAlignment="1">
      <alignment vertical="center"/>
    </xf>
    <xf numFmtId="4" fontId="5" fillId="0" borderId="1" xfId="1" applyNumberFormat="1" applyBorder="1" applyAlignment="1">
      <alignment vertical="center"/>
    </xf>
    <xf numFmtId="4" fontId="6" fillId="0" borderId="1" xfId="1" applyNumberFormat="1" applyFont="1" applyBorder="1" applyAlignment="1">
      <alignment vertical="center"/>
    </xf>
    <xf numFmtId="0" fontId="6" fillId="0" borderId="0" xfId="1" applyFont="1" applyAlignment="1">
      <alignment horizontal="center" vertical="center"/>
    </xf>
    <xf numFmtId="4" fontId="6" fillId="3" borderId="1" xfId="1" applyNumberFormat="1" applyFont="1" applyFill="1" applyBorder="1" applyAlignment="1">
      <alignment horizontal="right" vertical="center" wrapText="1"/>
    </xf>
    <xf numFmtId="0" fontId="6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0" fontId="4" fillId="0" borderId="0" xfId="0" applyFont="1" applyAlignment="1">
      <alignment vertical="center" wrapText="1"/>
    </xf>
    <xf numFmtId="0" fontId="9" fillId="0" borderId="0" xfId="0" applyFont="1"/>
    <xf numFmtId="0" fontId="14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vertical="center"/>
    </xf>
    <xf numFmtId="0" fontId="5" fillId="0" borderId="1" xfId="1" applyBorder="1" applyAlignment="1">
      <alignment horizontal="center" vertical="center" wrapText="1"/>
    </xf>
    <xf numFmtId="4" fontId="15" fillId="0" borderId="1" xfId="0" applyNumberFormat="1" applyFont="1" applyBorder="1" applyAlignment="1">
      <alignment vertical="center"/>
    </xf>
    <xf numFmtId="4" fontId="14" fillId="0" borderId="2" xfId="0" applyNumberFormat="1" applyFont="1" applyBorder="1" applyAlignment="1">
      <alignment vertical="center"/>
    </xf>
    <xf numFmtId="4" fontId="14" fillId="2" borderId="4" xfId="0" applyNumberFormat="1" applyFont="1" applyFill="1" applyBorder="1" applyAlignment="1">
      <alignment vertical="center"/>
    </xf>
    <xf numFmtId="4" fontId="14" fillId="0" borderId="3" xfId="0" applyNumberFormat="1" applyFont="1" applyBorder="1" applyAlignment="1">
      <alignment vertical="center"/>
    </xf>
    <xf numFmtId="4" fontId="15" fillId="0" borderId="3" xfId="0" applyNumberFormat="1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4" fontId="23" fillId="0" borderId="3" xfId="0" applyNumberFormat="1" applyFont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4" fontId="2" fillId="4" borderId="1" xfId="0" applyNumberFormat="1" applyFont="1" applyFill="1" applyBorder="1" applyAlignment="1">
      <alignment vertical="center"/>
    </xf>
    <xf numFmtId="4" fontId="14" fillId="4" borderId="1" xfId="0" applyNumberFormat="1" applyFont="1" applyFill="1" applyBorder="1" applyAlignment="1">
      <alignment vertical="center"/>
    </xf>
    <xf numFmtId="0" fontId="2" fillId="5" borderId="1" xfId="0" applyFont="1" applyFill="1" applyBorder="1" applyAlignment="1">
      <alignment horizontal="center" vertical="center" wrapText="1"/>
    </xf>
    <xf numFmtId="0" fontId="18" fillId="0" borderId="0" xfId="1" applyFont="1"/>
    <xf numFmtId="0" fontId="19" fillId="0" borderId="0" xfId="1" applyFont="1"/>
    <xf numFmtId="0" fontId="20" fillId="0" borderId="0" xfId="1" applyFont="1" applyAlignment="1">
      <alignment horizontal="left"/>
    </xf>
    <xf numFmtId="0" fontId="21" fillId="0" borderId="0" xfId="1" applyFont="1"/>
    <xf numFmtId="0" fontId="22" fillId="0" borderId="0" xfId="1" applyFont="1"/>
    <xf numFmtId="0" fontId="21" fillId="0" borderId="0" xfId="0" applyFont="1"/>
    <xf numFmtId="0" fontId="2" fillId="0" borderId="1" xfId="0" applyFont="1" applyBorder="1" applyAlignment="1">
      <alignment horizontal="center" vertical="center" wrapText="1"/>
    </xf>
    <xf numFmtId="0" fontId="6" fillId="0" borderId="0" xfId="1" applyFont="1"/>
    <xf numFmtId="0" fontId="14" fillId="0" borderId="1" xfId="0" quotePrefix="1" applyFont="1" applyBorder="1" applyAlignment="1">
      <alignment horizontal="center" vertical="center" wrapText="1"/>
    </xf>
    <xf numFmtId="14" fontId="5" fillId="0" borderId="1" xfId="1" applyNumberFormat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 wrapText="1"/>
    </xf>
    <xf numFmtId="4" fontId="23" fillId="0" borderId="1" xfId="0" applyNumberFormat="1" applyFont="1" applyBorder="1" applyAlignment="1">
      <alignment vertical="center"/>
    </xf>
    <xf numFmtId="4" fontId="24" fillId="4" borderId="1" xfId="0" applyNumberFormat="1" applyFont="1" applyFill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left" vertical="center"/>
    </xf>
    <xf numFmtId="0" fontId="6" fillId="0" borderId="6" xfId="1" applyFont="1" applyBorder="1" applyAlignment="1">
      <alignment horizontal="left" vertical="center"/>
    </xf>
    <xf numFmtId="0" fontId="6" fillId="0" borderId="7" xfId="1" applyFont="1" applyBorder="1" applyAlignment="1">
      <alignment horizontal="left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D22"/>
  <sheetViews>
    <sheetView showGridLines="0" tabSelected="1" workbookViewId="0"/>
  </sheetViews>
  <sheetFormatPr defaultColWidth="9" defaultRowHeight="12.75"/>
  <cols>
    <col min="1" max="16384" width="9" style="46"/>
  </cols>
  <sheetData>
    <row r="3" spans="2:4">
      <c r="B3" s="45" t="s">
        <v>37</v>
      </c>
    </row>
    <row r="4" spans="2:4">
      <c r="B4" s="45" t="s">
        <v>19</v>
      </c>
    </row>
    <row r="5" spans="2:4">
      <c r="B5" s="45" t="s">
        <v>18</v>
      </c>
    </row>
    <row r="7" spans="2:4" ht="45">
      <c r="B7" s="47" t="s">
        <v>44</v>
      </c>
    </row>
    <row r="9" spans="2:4">
      <c r="B9" s="52" t="s">
        <v>45</v>
      </c>
    </row>
    <row r="10" spans="2:4">
      <c r="B10" s="52" t="s">
        <v>46</v>
      </c>
    </row>
    <row r="13" spans="2:4">
      <c r="B13" s="48" t="s">
        <v>17</v>
      </c>
      <c r="C13" s="48"/>
      <c r="D13" s="48" t="s">
        <v>16</v>
      </c>
    </row>
    <row r="14" spans="2:4">
      <c r="B14" s="48"/>
      <c r="C14" s="48"/>
      <c r="D14" s="49" t="s">
        <v>43</v>
      </c>
    </row>
    <row r="15" spans="2:4">
      <c r="B15" s="48"/>
      <c r="C15" s="48"/>
      <c r="D15" s="48" t="s">
        <v>42</v>
      </c>
    </row>
    <row r="16" spans="2:4">
      <c r="B16" s="48"/>
      <c r="C16" s="48"/>
      <c r="D16" s="48"/>
    </row>
    <row r="17" spans="2:4">
      <c r="B17" s="48"/>
      <c r="C17" s="48"/>
      <c r="D17" s="50" t="s">
        <v>40</v>
      </c>
    </row>
    <row r="19" spans="2:4">
      <c r="D19" s="50" t="s">
        <v>38</v>
      </c>
    </row>
    <row r="20" spans="2:4">
      <c r="D20" s="50" t="s">
        <v>41</v>
      </c>
    </row>
    <row r="22" spans="2:4">
      <c r="D22" s="48" t="s">
        <v>47</v>
      </c>
    </row>
  </sheetData>
  <phoneticPr fontId="0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9"/>
  <sheetViews>
    <sheetView workbookViewId="0"/>
  </sheetViews>
  <sheetFormatPr defaultColWidth="9"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48</v>
      </c>
    </row>
    <row r="2" spans="1:6" s="20" customFormat="1" ht="25.5" customHeight="1">
      <c r="A2" s="58" t="s">
        <v>26</v>
      </c>
      <c r="B2" s="58" t="s">
        <v>25</v>
      </c>
      <c r="C2" s="59" t="s">
        <v>24</v>
      </c>
      <c r="D2" s="60" t="s">
        <v>28</v>
      </c>
      <c r="E2" s="61"/>
      <c r="F2" s="62"/>
    </row>
    <row r="3" spans="1:6" s="20" customFormat="1" ht="38.25" customHeight="1">
      <c r="A3" s="58"/>
      <c r="B3" s="58"/>
      <c r="C3" s="59"/>
      <c r="D3" s="27" t="s">
        <v>27</v>
      </c>
      <c r="E3" s="27" t="s">
        <v>23</v>
      </c>
      <c r="F3" s="27" t="s">
        <v>22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21</v>
      </c>
      <c r="B5" s="22" t="s">
        <v>20</v>
      </c>
      <c r="C5" s="21">
        <f>SUM(C6:C100)</f>
        <v>151477986.28</v>
      </c>
      <c r="D5" s="21">
        <f>SUM(D6:D100)</f>
        <v>113168402</v>
      </c>
      <c r="E5" s="21">
        <f>SUM(E6:E100)</f>
        <v>38283184.280000001</v>
      </c>
      <c r="F5" s="21">
        <f>SUM(F6:F100)</f>
        <v>26400</v>
      </c>
    </row>
    <row r="6" spans="1:6" s="17" customFormat="1" ht="25.5">
      <c r="A6" s="33" t="s">
        <v>49</v>
      </c>
      <c r="B6" s="54">
        <v>44187</v>
      </c>
      <c r="C6" s="19">
        <f t="shared" ref="C6:C7" si="0">SUM(D6:F6)</f>
        <v>150780000</v>
      </c>
      <c r="D6" s="18">
        <v>112478215</v>
      </c>
      <c r="E6" s="18">
        <v>38275385</v>
      </c>
      <c r="F6" s="18">
        <v>26400</v>
      </c>
    </row>
    <row r="7" spans="1:6" s="17" customFormat="1" ht="25.5">
      <c r="A7" s="33" t="s">
        <v>53</v>
      </c>
      <c r="B7" s="54">
        <v>44224</v>
      </c>
      <c r="C7" s="19">
        <f t="shared" si="0"/>
        <v>690187</v>
      </c>
      <c r="D7" s="18">
        <v>690187</v>
      </c>
      <c r="E7" s="18">
        <v>0</v>
      </c>
      <c r="F7" s="18">
        <v>0</v>
      </c>
    </row>
    <row r="8" spans="1:6" ht="25.5">
      <c r="A8" s="33" t="s">
        <v>54</v>
      </c>
      <c r="B8" s="54">
        <v>44224</v>
      </c>
      <c r="C8" s="19">
        <f t="shared" ref="C8" si="1">SUM(D8:F8)</f>
        <v>3675.57</v>
      </c>
      <c r="D8" s="18">
        <v>0</v>
      </c>
      <c r="E8" s="18">
        <v>3675.57</v>
      </c>
      <c r="F8" s="18">
        <v>0</v>
      </c>
    </row>
    <row r="9" spans="1:6" ht="25.5">
      <c r="A9" s="33" t="s">
        <v>62</v>
      </c>
      <c r="B9" s="54">
        <v>44239</v>
      </c>
      <c r="C9" s="19">
        <f t="shared" ref="C9" si="2">SUM(D9:F9)</f>
        <v>4123.71</v>
      </c>
      <c r="D9" s="18">
        <v>0</v>
      </c>
      <c r="E9" s="18">
        <v>4123.71</v>
      </c>
      <c r="F9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13"/>
  <sheetViews>
    <sheetView workbookViewId="0"/>
  </sheetViews>
  <sheetFormatPr defaultColWidth="9"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50</v>
      </c>
    </row>
    <row r="2" spans="1:6" s="20" customFormat="1" ht="25.5" customHeight="1">
      <c r="A2" s="58" t="s">
        <v>26</v>
      </c>
      <c r="B2" s="58" t="s">
        <v>25</v>
      </c>
      <c r="C2" s="59" t="s">
        <v>24</v>
      </c>
      <c r="D2" s="60" t="s">
        <v>28</v>
      </c>
      <c r="E2" s="61"/>
      <c r="F2" s="62"/>
    </row>
    <row r="3" spans="1:6" s="20" customFormat="1" ht="38.25" customHeight="1">
      <c r="A3" s="58"/>
      <c r="B3" s="58"/>
      <c r="C3" s="59"/>
      <c r="D3" s="27" t="s">
        <v>27</v>
      </c>
      <c r="E3" s="27" t="s">
        <v>23</v>
      </c>
      <c r="F3" s="27" t="s">
        <v>22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21</v>
      </c>
      <c r="B5" s="22" t="s">
        <v>20</v>
      </c>
      <c r="C5" s="21">
        <f>SUM(C6:C100)</f>
        <v>163797986.28</v>
      </c>
      <c r="D5" s="21">
        <f>SUM(D6:D100)</f>
        <v>125442802</v>
      </c>
      <c r="E5" s="21">
        <f>SUM(E6:E100)</f>
        <v>38283184.280000001</v>
      </c>
      <c r="F5" s="21">
        <f>SUM(F6:F100)</f>
        <v>72000</v>
      </c>
    </row>
    <row r="6" spans="1:6" s="17" customFormat="1" ht="25.5">
      <c r="A6" s="33" t="s">
        <v>49</v>
      </c>
      <c r="B6" s="54">
        <v>44187</v>
      </c>
      <c r="C6" s="19">
        <f t="shared" ref="C6:C7" si="0">SUM(D6:F6)</f>
        <v>163100000</v>
      </c>
      <c r="D6" s="18">
        <v>124752615</v>
      </c>
      <c r="E6" s="18">
        <v>38275385</v>
      </c>
      <c r="F6" s="18">
        <v>72000</v>
      </c>
    </row>
    <row r="7" spans="1:6" ht="25.5">
      <c r="A7" s="33" t="s">
        <v>51</v>
      </c>
      <c r="B7" s="54">
        <v>44217</v>
      </c>
      <c r="C7" s="19">
        <f t="shared" si="0"/>
        <v>0</v>
      </c>
      <c r="D7" s="18">
        <v>0</v>
      </c>
      <c r="E7" s="18">
        <v>0</v>
      </c>
      <c r="F7" s="18">
        <v>0</v>
      </c>
    </row>
    <row r="8" spans="1:6" ht="25.5">
      <c r="A8" s="33" t="s">
        <v>53</v>
      </c>
      <c r="B8" s="54">
        <v>44224</v>
      </c>
      <c r="C8" s="19">
        <f t="shared" ref="C8" si="1">SUM(D8:F8)</f>
        <v>690187</v>
      </c>
      <c r="D8" s="18">
        <v>690187</v>
      </c>
      <c r="E8" s="18">
        <v>0</v>
      </c>
      <c r="F8" s="18">
        <v>0</v>
      </c>
    </row>
    <row r="9" spans="1:6" ht="25.5">
      <c r="A9" s="33" t="s">
        <v>54</v>
      </c>
      <c r="B9" s="54">
        <v>44224</v>
      </c>
      <c r="C9" s="19">
        <f t="shared" ref="C9" si="2">SUM(D9:F9)</f>
        <v>3675.57</v>
      </c>
      <c r="D9" s="18">
        <v>0</v>
      </c>
      <c r="E9" s="18">
        <v>3675.57</v>
      </c>
      <c r="F9" s="18">
        <v>0</v>
      </c>
    </row>
    <row r="10" spans="1:6" ht="25.5">
      <c r="A10" s="33" t="s">
        <v>58</v>
      </c>
      <c r="B10" s="54">
        <v>44225</v>
      </c>
      <c r="C10" s="19">
        <f t="shared" ref="C10" si="3">SUM(D10:F10)</f>
        <v>0</v>
      </c>
      <c r="D10" s="18">
        <v>0</v>
      </c>
      <c r="E10" s="18">
        <v>0</v>
      </c>
      <c r="F10" s="18">
        <v>0</v>
      </c>
    </row>
    <row r="11" spans="1:6" ht="25.5">
      <c r="A11" s="33" t="s">
        <v>60</v>
      </c>
      <c r="B11" s="54">
        <v>44235</v>
      </c>
      <c r="C11" s="19">
        <f t="shared" ref="C11" si="4">SUM(D11:F11)</f>
        <v>0</v>
      </c>
      <c r="D11" s="18">
        <v>0</v>
      </c>
      <c r="E11" s="18">
        <v>0</v>
      </c>
      <c r="F11" s="18">
        <v>0</v>
      </c>
    </row>
    <row r="12" spans="1:6" ht="25.5">
      <c r="A12" s="33" t="s">
        <v>62</v>
      </c>
      <c r="B12" s="54">
        <v>44239</v>
      </c>
      <c r="C12" s="19">
        <f t="shared" ref="C12" si="5">SUM(D12:F12)</f>
        <v>4123.71</v>
      </c>
      <c r="D12" s="18">
        <v>0</v>
      </c>
      <c r="E12" s="18">
        <v>4123.71</v>
      </c>
      <c r="F12" s="18">
        <v>0</v>
      </c>
    </row>
    <row r="13" spans="1:6" ht="25.5">
      <c r="A13" s="33" t="s">
        <v>65</v>
      </c>
      <c r="B13" s="54">
        <v>44250</v>
      </c>
      <c r="C13" s="19">
        <f t="shared" ref="C13" si="6">SUM(D13:F13)</f>
        <v>0</v>
      </c>
      <c r="D13" s="18">
        <v>0</v>
      </c>
      <c r="E13" s="18">
        <v>0</v>
      </c>
      <c r="F13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BA30"/>
  <sheetViews>
    <sheetView workbookViewId="0"/>
  </sheetViews>
  <sheetFormatPr defaultRowHeight="14.25"/>
  <cols>
    <col min="1" max="1" width="51.625" customWidth="1"/>
    <col min="2" max="2" width="20.625" customWidth="1"/>
    <col min="3" max="52" width="20.625" style="30" customWidth="1"/>
    <col min="53" max="53" width="21.625" customWidth="1"/>
  </cols>
  <sheetData>
    <row r="1" spans="1:53">
      <c r="BA1" s="4" t="s">
        <v>8</v>
      </c>
    </row>
    <row r="2" spans="1:53" ht="120" customHeight="1">
      <c r="A2" s="3" t="s">
        <v>0</v>
      </c>
      <c r="B2" s="44" t="s">
        <v>52</v>
      </c>
      <c r="C2" s="51" t="s">
        <v>55</v>
      </c>
      <c r="D2" s="55" t="s">
        <v>57</v>
      </c>
      <c r="E2" s="51" t="s">
        <v>56</v>
      </c>
      <c r="F2" s="51" t="s">
        <v>59</v>
      </c>
      <c r="G2" s="51" t="s">
        <v>61</v>
      </c>
      <c r="H2" s="51" t="s">
        <v>63</v>
      </c>
      <c r="I2" s="51" t="s">
        <v>64</v>
      </c>
      <c r="J2" s="53" t="s">
        <v>39</v>
      </c>
      <c r="K2" s="53" t="s">
        <v>39</v>
      </c>
      <c r="L2" s="53" t="s">
        <v>39</v>
      </c>
      <c r="M2" s="53" t="s">
        <v>39</v>
      </c>
      <c r="N2" s="53" t="s">
        <v>39</v>
      </c>
      <c r="O2" s="53" t="s">
        <v>39</v>
      </c>
      <c r="P2" s="53" t="s">
        <v>39</v>
      </c>
      <c r="Q2" s="53" t="s">
        <v>39</v>
      </c>
      <c r="R2" s="53" t="s">
        <v>39</v>
      </c>
      <c r="S2" s="53" t="s">
        <v>39</v>
      </c>
      <c r="T2" s="53" t="s">
        <v>39</v>
      </c>
      <c r="U2" s="53" t="s">
        <v>39</v>
      </c>
      <c r="V2" s="53" t="s">
        <v>39</v>
      </c>
      <c r="W2" s="53" t="s">
        <v>39</v>
      </c>
      <c r="X2" s="53" t="s">
        <v>39</v>
      </c>
      <c r="Y2" s="53" t="s">
        <v>39</v>
      </c>
      <c r="Z2" s="53" t="s">
        <v>39</v>
      </c>
      <c r="AA2" s="53" t="s">
        <v>39</v>
      </c>
      <c r="AB2" s="53" t="s">
        <v>39</v>
      </c>
      <c r="AC2" s="53" t="s">
        <v>39</v>
      </c>
      <c r="AD2" s="53" t="s">
        <v>39</v>
      </c>
      <c r="AE2" s="53" t="s">
        <v>39</v>
      </c>
      <c r="AF2" s="53" t="s">
        <v>39</v>
      </c>
      <c r="AG2" s="53" t="s">
        <v>39</v>
      </c>
      <c r="AH2" s="53" t="s">
        <v>39</v>
      </c>
      <c r="AI2" s="53" t="s">
        <v>39</v>
      </c>
      <c r="AJ2" s="53" t="s">
        <v>39</v>
      </c>
      <c r="AK2" s="53" t="s">
        <v>39</v>
      </c>
      <c r="AL2" s="53" t="s">
        <v>39</v>
      </c>
      <c r="AM2" s="53" t="s">
        <v>39</v>
      </c>
      <c r="AN2" s="53" t="s">
        <v>39</v>
      </c>
      <c r="AO2" s="53" t="s">
        <v>39</v>
      </c>
      <c r="AP2" s="53" t="s">
        <v>39</v>
      </c>
      <c r="AQ2" s="53" t="s">
        <v>39</v>
      </c>
      <c r="AR2" s="53" t="s">
        <v>39</v>
      </c>
      <c r="AS2" s="53" t="s">
        <v>39</v>
      </c>
      <c r="AT2" s="53" t="s">
        <v>39</v>
      </c>
      <c r="AU2" s="53" t="s">
        <v>39</v>
      </c>
      <c r="AV2" s="53" t="s">
        <v>39</v>
      </c>
      <c r="AW2" s="53" t="s">
        <v>39</v>
      </c>
      <c r="AX2" s="53" t="s">
        <v>39</v>
      </c>
      <c r="AY2" s="53" t="s">
        <v>39</v>
      </c>
      <c r="AZ2" s="53" t="s">
        <v>39</v>
      </c>
      <c r="BA2" s="31" t="s">
        <v>66</v>
      </c>
    </row>
    <row r="3" spans="1:53" ht="18" customHeight="1">
      <c r="A3" s="2" t="s">
        <v>1</v>
      </c>
      <c r="B3" s="6">
        <f t="shared" ref="B3:C3" si="0">SUM(B5:B6)</f>
        <v>150780000</v>
      </c>
      <c r="C3" s="32">
        <f t="shared" si="0"/>
        <v>0</v>
      </c>
      <c r="D3" s="32">
        <f t="shared" ref="D3:F3" si="1">SUM(D5:D6)</f>
        <v>690187</v>
      </c>
      <c r="E3" s="32">
        <f t="shared" si="1"/>
        <v>3675.57</v>
      </c>
      <c r="F3" s="32">
        <f t="shared" si="1"/>
        <v>0</v>
      </c>
      <c r="G3" s="32">
        <f t="shared" ref="G3:H3" si="2">SUM(G5:G6)</f>
        <v>0</v>
      </c>
      <c r="H3" s="32">
        <f t="shared" si="2"/>
        <v>4123.71</v>
      </c>
      <c r="I3" s="32">
        <f t="shared" ref="I3" si="3">SUM(I5:I6)</f>
        <v>0</v>
      </c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>
        <f>SUM(BA5:BA6)</f>
        <v>151477986.28</v>
      </c>
    </row>
    <row r="4" spans="1:53" ht="14.25" customHeight="1">
      <c r="A4" s="1" t="s">
        <v>9</v>
      </c>
      <c r="B4" s="5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</row>
    <row r="5" spans="1:53" ht="14.25" customHeight="1">
      <c r="A5" s="1" t="s">
        <v>12</v>
      </c>
      <c r="B5" s="5">
        <v>143295000</v>
      </c>
      <c r="C5" s="34">
        <v>0</v>
      </c>
      <c r="D5" s="34">
        <v>255187</v>
      </c>
      <c r="E5" s="34">
        <v>3675.57</v>
      </c>
      <c r="F5" s="34">
        <v>0</v>
      </c>
      <c r="G5" s="34">
        <v>0</v>
      </c>
      <c r="H5" s="34">
        <v>4123.71</v>
      </c>
      <c r="I5" s="34">
        <v>0</v>
      </c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>
        <f>SUM(B5:AZ5)</f>
        <v>143557986.28</v>
      </c>
    </row>
    <row r="6" spans="1:53" ht="14.25" customHeight="1">
      <c r="A6" s="1" t="s">
        <v>13</v>
      </c>
      <c r="B6" s="5">
        <v>7485000</v>
      </c>
      <c r="C6" s="34">
        <v>0</v>
      </c>
      <c r="D6" s="34">
        <v>435000</v>
      </c>
      <c r="E6" s="34">
        <v>0</v>
      </c>
      <c r="F6" s="34">
        <v>0</v>
      </c>
      <c r="G6" s="34">
        <v>0</v>
      </c>
      <c r="H6" s="34">
        <v>0</v>
      </c>
      <c r="I6" s="34">
        <v>0</v>
      </c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>
        <f>SUM(B6:AZ6)</f>
        <v>7920000</v>
      </c>
    </row>
    <row r="7" spans="1:53" ht="18" customHeight="1" thickBot="1">
      <c r="A7" s="8" t="s">
        <v>2</v>
      </c>
      <c r="B7" s="9">
        <v>15482000</v>
      </c>
      <c r="C7" s="35">
        <v>0</v>
      </c>
      <c r="D7" s="35">
        <v>0</v>
      </c>
      <c r="E7" s="35">
        <v>0</v>
      </c>
      <c r="F7" s="35">
        <v>0</v>
      </c>
      <c r="G7" s="35">
        <v>0</v>
      </c>
      <c r="H7" s="35">
        <v>0</v>
      </c>
      <c r="I7" s="35">
        <v>0</v>
      </c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>
        <f>SUM(B7:AZ7)</f>
        <v>15482000</v>
      </c>
    </row>
    <row r="8" spans="1:53" ht="27" customHeight="1" thickBot="1">
      <c r="A8" s="14" t="s">
        <v>3</v>
      </c>
      <c r="B8" s="15">
        <f t="shared" ref="B8:C8" si="4">SUM(B3,B7)</f>
        <v>166262000</v>
      </c>
      <c r="C8" s="36">
        <f t="shared" si="4"/>
        <v>0</v>
      </c>
      <c r="D8" s="36">
        <f t="shared" ref="D8:F8" si="5">SUM(D3,D7)</f>
        <v>690187</v>
      </c>
      <c r="E8" s="36">
        <f t="shared" si="5"/>
        <v>3675.57</v>
      </c>
      <c r="F8" s="36">
        <f t="shared" si="5"/>
        <v>0</v>
      </c>
      <c r="G8" s="36">
        <f t="shared" ref="G8:H8" si="6">SUM(G3,G7)</f>
        <v>0</v>
      </c>
      <c r="H8" s="36">
        <f t="shared" si="6"/>
        <v>4123.71</v>
      </c>
      <c r="I8" s="36">
        <f t="shared" ref="I8" si="7">SUM(I3,I7)</f>
        <v>0</v>
      </c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>
        <f>SUM(BA3,BA7)</f>
        <v>166959986.28</v>
      </c>
    </row>
    <row r="9" spans="1:53" ht="18" customHeight="1">
      <c r="A9" s="10" t="s">
        <v>4</v>
      </c>
      <c r="B9" s="11">
        <f t="shared" ref="B9:C9" si="8">SUM(B11:B12)</f>
        <v>163100000</v>
      </c>
      <c r="C9" s="37">
        <f t="shared" si="8"/>
        <v>0</v>
      </c>
      <c r="D9" s="37">
        <f t="shared" ref="D9" si="9">SUM(D11:D12)</f>
        <v>690187</v>
      </c>
      <c r="E9" s="37">
        <f t="shared" ref="E9" si="10">SUM(E11:E12)</f>
        <v>3675.57</v>
      </c>
      <c r="F9" s="37">
        <f t="shared" ref="F9:G9" si="11">SUM(F11:F12)</f>
        <v>0</v>
      </c>
      <c r="G9" s="37">
        <f t="shared" si="11"/>
        <v>0</v>
      </c>
      <c r="H9" s="37">
        <f t="shared" ref="H9:I9" si="12">SUM(H11:H12)</f>
        <v>4123.71</v>
      </c>
      <c r="I9" s="37">
        <f t="shared" si="12"/>
        <v>0</v>
      </c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7"/>
      <c r="AV9" s="37"/>
      <c r="AW9" s="37"/>
      <c r="AX9" s="37"/>
      <c r="AY9" s="37"/>
      <c r="AZ9" s="37"/>
      <c r="BA9" s="37">
        <f>SUM(BA11:BA12)</f>
        <v>163797986.28</v>
      </c>
    </row>
    <row r="10" spans="1:53" ht="14.25" customHeight="1">
      <c r="A10" s="1" t="s">
        <v>9</v>
      </c>
      <c r="B10" s="5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</row>
    <row r="11" spans="1:53" ht="14.25" customHeight="1">
      <c r="A11" s="1" t="s">
        <v>14</v>
      </c>
      <c r="B11" s="5">
        <v>144551000</v>
      </c>
      <c r="C11" s="34">
        <v>0</v>
      </c>
      <c r="D11" s="34">
        <v>49227</v>
      </c>
      <c r="E11" s="34">
        <v>3675.57</v>
      </c>
      <c r="F11" s="56">
        <v>-600</v>
      </c>
      <c r="G11" s="34">
        <v>0</v>
      </c>
      <c r="H11" s="34">
        <v>4123.71</v>
      </c>
      <c r="I11" s="56">
        <v>-25000</v>
      </c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  <c r="AI11" s="34"/>
      <c r="AJ11" s="34"/>
      <c r="AK11" s="34"/>
      <c r="AL11" s="34"/>
      <c r="AM11" s="34"/>
      <c r="AN11" s="34"/>
      <c r="AO11" s="34"/>
      <c r="AP11" s="34"/>
      <c r="AQ11" s="34"/>
      <c r="AR11" s="34"/>
      <c r="AS11" s="34"/>
      <c r="AT11" s="34"/>
      <c r="AU11" s="34"/>
      <c r="AV11" s="34"/>
      <c r="AW11" s="34"/>
      <c r="AX11" s="34"/>
      <c r="AY11" s="34"/>
      <c r="AZ11" s="34"/>
      <c r="BA11" s="34">
        <f>SUM(B11:AZ11)</f>
        <v>144582426.28</v>
      </c>
    </row>
    <row r="12" spans="1:53" ht="14.25" customHeight="1">
      <c r="A12" s="1" t="s">
        <v>15</v>
      </c>
      <c r="B12" s="5">
        <v>18549000</v>
      </c>
      <c r="C12" s="34">
        <v>0</v>
      </c>
      <c r="D12" s="34">
        <v>640960</v>
      </c>
      <c r="E12" s="34">
        <v>0</v>
      </c>
      <c r="F12" s="34">
        <v>600</v>
      </c>
      <c r="G12" s="34">
        <v>0</v>
      </c>
      <c r="H12" s="34">
        <v>0</v>
      </c>
      <c r="I12" s="34">
        <v>25000</v>
      </c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  <c r="AI12" s="34"/>
      <c r="AJ12" s="34"/>
      <c r="AK12" s="34"/>
      <c r="AL12" s="34"/>
      <c r="AM12" s="34"/>
      <c r="AN12" s="34"/>
      <c r="AO12" s="34"/>
      <c r="AP12" s="34"/>
      <c r="AQ12" s="34"/>
      <c r="AR12" s="34"/>
      <c r="AS12" s="34"/>
      <c r="AT12" s="34"/>
      <c r="AU12" s="34"/>
      <c r="AV12" s="34"/>
      <c r="AW12" s="34"/>
      <c r="AX12" s="34"/>
      <c r="AY12" s="34"/>
      <c r="AZ12" s="34"/>
      <c r="BA12" s="34">
        <f>SUM(B12:AZ12)</f>
        <v>19215560</v>
      </c>
    </row>
    <row r="13" spans="1:53" ht="18" customHeight="1" thickBot="1">
      <c r="A13" s="8" t="s">
        <v>5</v>
      </c>
      <c r="B13" s="9">
        <v>3162000</v>
      </c>
      <c r="C13" s="35">
        <v>0</v>
      </c>
      <c r="D13" s="35">
        <v>0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/>
      <c r="AI13" s="35"/>
      <c r="AJ13" s="35"/>
      <c r="AK13" s="35"/>
      <c r="AL13" s="35"/>
      <c r="AM13" s="35"/>
      <c r="AN13" s="35"/>
      <c r="AO13" s="35"/>
      <c r="AP13" s="35"/>
      <c r="AQ13" s="35"/>
      <c r="AR13" s="35"/>
      <c r="AS13" s="35"/>
      <c r="AT13" s="35"/>
      <c r="AU13" s="35"/>
      <c r="AV13" s="35"/>
      <c r="AW13" s="35"/>
      <c r="AX13" s="35"/>
      <c r="AY13" s="35"/>
      <c r="AZ13" s="35"/>
      <c r="BA13" s="35">
        <f>SUM(B13:AZ13)</f>
        <v>3162000</v>
      </c>
    </row>
    <row r="14" spans="1:53" ht="27" customHeight="1" thickBot="1">
      <c r="A14" s="14" t="s">
        <v>3</v>
      </c>
      <c r="B14" s="15">
        <f t="shared" ref="B14:C14" si="13">SUM(B9,B13)</f>
        <v>166262000</v>
      </c>
      <c r="C14" s="36">
        <f t="shared" si="13"/>
        <v>0</v>
      </c>
      <c r="D14" s="36">
        <f t="shared" ref="D14:F14" si="14">SUM(D9,D13)</f>
        <v>690187</v>
      </c>
      <c r="E14" s="36">
        <f t="shared" si="14"/>
        <v>3675.57</v>
      </c>
      <c r="F14" s="36">
        <f t="shared" si="14"/>
        <v>0</v>
      </c>
      <c r="G14" s="36">
        <f t="shared" ref="G14:H14" si="15">SUM(G9,G13)</f>
        <v>0</v>
      </c>
      <c r="H14" s="36">
        <f t="shared" si="15"/>
        <v>4123.71</v>
      </c>
      <c r="I14" s="36">
        <f t="shared" ref="I14" si="16">SUM(I9,I13)</f>
        <v>0</v>
      </c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>
        <f>SUM(BA9,BA13)</f>
        <v>166959986.28</v>
      </c>
    </row>
    <row r="15" spans="1:53" ht="18" customHeight="1">
      <c r="A15" s="12" t="s">
        <v>11</v>
      </c>
      <c r="B15" s="13">
        <f t="shared" ref="B15:C15" si="17">+B3-B9</f>
        <v>-12320000</v>
      </c>
      <c r="C15" s="38">
        <f t="shared" si="17"/>
        <v>0</v>
      </c>
      <c r="D15" s="38">
        <f t="shared" ref="D15:F15" si="18">+D3-D9</f>
        <v>0</v>
      </c>
      <c r="E15" s="38">
        <f t="shared" si="18"/>
        <v>0</v>
      </c>
      <c r="F15" s="38">
        <f t="shared" si="18"/>
        <v>0</v>
      </c>
      <c r="G15" s="38">
        <f t="shared" ref="G15:H15" si="19">+G3-G9</f>
        <v>0</v>
      </c>
      <c r="H15" s="38">
        <f t="shared" si="19"/>
        <v>0</v>
      </c>
      <c r="I15" s="38">
        <f t="shared" ref="I15" si="20">+I3-I9</f>
        <v>0</v>
      </c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38"/>
      <c r="AI15" s="38"/>
      <c r="AJ15" s="38"/>
      <c r="AK15" s="38"/>
      <c r="AL15" s="38"/>
      <c r="AM15" s="38"/>
      <c r="AN15" s="38"/>
      <c r="AO15" s="38"/>
      <c r="AP15" s="38"/>
      <c r="AQ15" s="38"/>
      <c r="AR15" s="38"/>
      <c r="AS15" s="38"/>
      <c r="AT15" s="38"/>
      <c r="AU15" s="38"/>
      <c r="AV15" s="38"/>
      <c r="AW15" s="38"/>
      <c r="AX15" s="38"/>
      <c r="AY15" s="38"/>
      <c r="AZ15" s="38"/>
      <c r="BA15" s="40">
        <f>+BA3-BA9</f>
        <v>-12320000</v>
      </c>
    </row>
    <row r="16" spans="1:53" ht="18" customHeight="1">
      <c r="A16" s="1" t="s">
        <v>10</v>
      </c>
      <c r="B16" s="1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  <c r="AO16" s="39"/>
      <c r="AP16" s="39"/>
      <c r="AQ16" s="39"/>
      <c r="AR16" s="39"/>
      <c r="AS16" s="39"/>
      <c r="AT16" s="39"/>
      <c r="AU16" s="39"/>
      <c r="AV16" s="39"/>
      <c r="AW16" s="39"/>
      <c r="AX16" s="39"/>
      <c r="AY16" s="39"/>
      <c r="AZ16" s="39"/>
      <c r="BA16" s="39"/>
    </row>
    <row r="17" spans="1:53" ht="18" customHeight="1">
      <c r="A17" s="41" t="s">
        <v>6</v>
      </c>
      <c r="B17" s="42">
        <f t="shared" ref="B17:C17" si="21">SUM(B19:B20)</f>
        <v>1020000</v>
      </c>
      <c r="C17" s="43">
        <f t="shared" si="21"/>
        <v>0</v>
      </c>
      <c r="D17" s="43">
        <f t="shared" ref="D17" si="22">SUM(D19:D20)</f>
        <v>0</v>
      </c>
      <c r="E17" s="43">
        <f t="shared" ref="E17" si="23">SUM(E19:E20)</f>
        <v>0</v>
      </c>
      <c r="F17" s="43">
        <f t="shared" ref="F17:G17" si="24">SUM(F19:F20)</f>
        <v>0</v>
      </c>
      <c r="G17" s="57">
        <f t="shared" si="24"/>
        <v>-30000</v>
      </c>
      <c r="H17" s="43">
        <f t="shared" ref="H17:I17" si="25">SUM(H19:H20)</f>
        <v>0</v>
      </c>
      <c r="I17" s="43">
        <f t="shared" si="25"/>
        <v>0</v>
      </c>
      <c r="J17" s="43"/>
      <c r="K17" s="43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3"/>
      <c r="AI17" s="43"/>
      <c r="AJ17" s="43"/>
      <c r="AK17" s="43"/>
      <c r="AL17" s="43"/>
      <c r="AM17" s="43"/>
      <c r="AN17" s="43"/>
      <c r="AO17" s="43"/>
      <c r="AP17" s="43"/>
      <c r="AQ17" s="43"/>
      <c r="AR17" s="43"/>
      <c r="AS17" s="43"/>
      <c r="AT17" s="43"/>
      <c r="AU17" s="43"/>
      <c r="AV17" s="43"/>
      <c r="AW17" s="43"/>
      <c r="AX17" s="43"/>
      <c r="AY17" s="43"/>
      <c r="AZ17" s="43"/>
      <c r="BA17" s="43">
        <f>SUM(BA19:BA20)</f>
        <v>990000</v>
      </c>
    </row>
    <row r="18" spans="1:53" ht="14.25" customHeight="1">
      <c r="A18" s="1" t="s">
        <v>9</v>
      </c>
      <c r="B18" s="1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</row>
    <row r="19" spans="1:53" ht="24">
      <c r="A19" s="7" t="s">
        <v>35</v>
      </c>
      <c r="B19" s="5">
        <v>620000</v>
      </c>
      <c r="C19" s="34">
        <v>0</v>
      </c>
      <c r="D19" s="34">
        <v>0</v>
      </c>
      <c r="E19" s="34">
        <v>0</v>
      </c>
      <c r="F19" s="34">
        <v>0</v>
      </c>
      <c r="G19" s="56">
        <v>-5000</v>
      </c>
      <c r="H19" s="34">
        <v>0</v>
      </c>
      <c r="I19" s="34">
        <v>0</v>
      </c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  <c r="AM19" s="34"/>
      <c r="AN19" s="34"/>
      <c r="AO19" s="34"/>
      <c r="AP19" s="34"/>
      <c r="AQ19" s="34"/>
      <c r="AR19" s="34"/>
      <c r="AS19" s="34"/>
      <c r="AT19" s="34"/>
      <c r="AU19" s="34"/>
      <c r="AV19" s="34"/>
      <c r="AW19" s="34"/>
      <c r="AX19" s="34"/>
      <c r="AY19" s="34"/>
      <c r="AZ19" s="34"/>
      <c r="BA19" s="34">
        <f>SUM(B19:AZ19)</f>
        <v>615000</v>
      </c>
    </row>
    <row r="20" spans="1:53" ht="24">
      <c r="A20" s="7" t="s">
        <v>36</v>
      </c>
      <c r="B20" s="5">
        <v>400000</v>
      </c>
      <c r="C20" s="34">
        <v>0</v>
      </c>
      <c r="D20" s="34">
        <v>0</v>
      </c>
      <c r="E20" s="34">
        <v>0</v>
      </c>
      <c r="F20" s="34">
        <v>0</v>
      </c>
      <c r="G20" s="56">
        <v>-25000</v>
      </c>
      <c r="H20" s="34">
        <v>0</v>
      </c>
      <c r="I20" s="34">
        <v>0</v>
      </c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4"/>
      <c r="AK20" s="34"/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/>
      <c r="AY20" s="34"/>
      <c r="AZ20" s="34"/>
      <c r="BA20" s="34">
        <f>SUM(B20:AZ20)</f>
        <v>375000</v>
      </c>
    </row>
    <row r="21" spans="1:53" ht="18" customHeight="1">
      <c r="A21" s="41" t="s">
        <v>7</v>
      </c>
      <c r="B21" s="42">
        <f t="shared" ref="B21:D21" si="26">SUM(B23:B23)</f>
        <v>440000</v>
      </c>
      <c r="C21" s="43">
        <f t="shared" si="26"/>
        <v>0</v>
      </c>
      <c r="D21" s="43">
        <f t="shared" si="26"/>
        <v>0</v>
      </c>
      <c r="E21" s="43">
        <f t="shared" ref="E21:F21" si="27">SUM(E23:E23)</f>
        <v>0</v>
      </c>
      <c r="F21" s="43">
        <f t="shared" si="27"/>
        <v>0</v>
      </c>
      <c r="G21" s="43">
        <f t="shared" ref="G21:H21" si="28">SUM(G23:G23)</f>
        <v>0</v>
      </c>
      <c r="H21" s="43">
        <f t="shared" si="28"/>
        <v>0</v>
      </c>
      <c r="I21" s="43">
        <f t="shared" ref="I21" si="29">SUM(I23:I23)</f>
        <v>0</v>
      </c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43"/>
      <c r="AC21" s="43"/>
      <c r="AD21" s="43"/>
      <c r="AE21" s="43"/>
      <c r="AF21" s="43"/>
      <c r="AG21" s="43"/>
      <c r="AH21" s="43"/>
      <c r="AI21" s="43"/>
      <c r="AJ21" s="43"/>
      <c r="AK21" s="43"/>
      <c r="AL21" s="43"/>
      <c r="AM21" s="43"/>
      <c r="AN21" s="43"/>
      <c r="AO21" s="43"/>
      <c r="AP21" s="43"/>
      <c r="AQ21" s="43"/>
      <c r="AR21" s="43"/>
      <c r="AS21" s="43"/>
      <c r="AT21" s="43"/>
      <c r="AU21" s="43"/>
      <c r="AV21" s="43"/>
      <c r="AW21" s="43"/>
      <c r="AX21" s="43"/>
      <c r="AY21" s="43"/>
      <c r="AZ21" s="43"/>
      <c r="BA21" s="43">
        <f>SUM(BA23:BA23)</f>
        <v>440000</v>
      </c>
    </row>
    <row r="22" spans="1:53">
      <c r="A22" s="1" t="s">
        <v>9</v>
      </c>
      <c r="B22" s="1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  <c r="AO22" s="39"/>
      <c r="AP22" s="39"/>
      <c r="AQ22" s="39"/>
      <c r="AR22" s="39"/>
      <c r="AS22" s="39"/>
      <c r="AT22" s="39"/>
      <c r="AU22" s="39"/>
      <c r="AV22" s="39"/>
      <c r="AW22" s="39"/>
      <c r="AX22" s="39"/>
      <c r="AY22" s="39"/>
      <c r="AZ22" s="39"/>
      <c r="BA22" s="39"/>
    </row>
    <row r="23" spans="1:53" ht="24">
      <c r="A23" s="7" t="s">
        <v>32</v>
      </c>
      <c r="B23" s="5">
        <v>440000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  <c r="H23" s="34">
        <v>0</v>
      </c>
      <c r="I23" s="34">
        <v>0</v>
      </c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  <c r="AQ23" s="34"/>
      <c r="AR23" s="34"/>
      <c r="AS23" s="34"/>
      <c r="AT23" s="34"/>
      <c r="AU23" s="34"/>
      <c r="AV23" s="34"/>
      <c r="AW23" s="34"/>
      <c r="AX23" s="34"/>
      <c r="AY23" s="34"/>
      <c r="AZ23" s="34"/>
      <c r="BA23" s="34">
        <f>SUM(B23:AZ23)</f>
        <v>440000</v>
      </c>
    </row>
    <row r="26" spans="1:53">
      <c r="A26" s="29" t="s">
        <v>29</v>
      </c>
    </row>
    <row r="27" spans="1:53">
      <c r="A27" s="29" t="s">
        <v>33</v>
      </c>
    </row>
    <row r="28" spans="1:53">
      <c r="A28" s="29" t="s">
        <v>34</v>
      </c>
    </row>
    <row r="29" spans="1:53">
      <c r="A29" s="29" t="s">
        <v>30</v>
      </c>
    </row>
    <row r="30" spans="1:53">
      <c r="A30" s="29" t="s">
        <v>31</v>
      </c>
    </row>
  </sheetData>
  <phoneticPr fontId="0" type="noConversion"/>
  <printOptions horizontalCentered="1"/>
  <pageMargins left="0.70866141732283472" right="0.70866141732283472" top="1.1417322834645669" bottom="0.74803149606299213" header="0.51181102362204722" footer="0.31496062992125984"/>
  <pageSetup paperSize="9" scale="77" fitToWidth="100" orientation="landscape" r:id="rId1"/>
  <headerFooter>
    <oddHeader>&amp;C&amp;"Czcionka tekstu podstawowego,Pogrubiony"&amp;12
BUDŻET GMINY STRZELCE OPOLSKIE NA 2021 ROK
(PO ZMIANACH)</oddHeader>
    <oddFooter>&amp;L&amp;"Czcionka tekstu podstawowego,Kursywa"&amp;10Źródło: UM w Strzelcach Opolskich - Wydział Finansowy [F]&amp;C&amp;10&amp;D :: &amp;T&amp;R&amp;10Strona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START</vt:lpstr>
      <vt:lpstr>Budżet 2021 - Dochody</vt:lpstr>
      <vt:lpstr>Budżet 2021 - Wydatki</vt:lpstr>
      <vt:lpstr>Budżet 2021 - po zmianach</vt:lpstr>
    </vt:vector>
  </TitlesOfParts>
  <Manager>p.szuba@strzelceopolskie.eu</Manager>
  <Company>UM w Strzelcach Opolskich</Company>
  <LinksUpToDate>false</LinksUpToDate>
  <SharedDoc>false</SharedDoc>
  <HyperlinkBase>www.strzelceopolskie.pl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2021 po zmianach</dc:title>
  <dc:subject>Budżet 2021</dc:subject>
  <dc:creator>p.szuba@strzelceopolskie.eu</dc:creator>
  <cp:keywords>Budżet 2021</cp:keywords>
  <dc:description>Budżet 2021 po zmianach</dc:description>
  <cp:lastModifiedBy>Administrator</cp:lastModifiedBy>
  <cp:lastPrinted>2021-03-03T15:37:17Z</cp:lastPrinted>
  <dcterms:created xsi:type="dcterms:W3CDTF">2010-01-23T12:25:49Z</dcterms:created>
  <dcterms:modified xsi:type="dcterms:W3CDTF">2021-03-03T15:40:32Z</dcterms:modified>
  <cp:category>Budżet 2021</cp:category>
</cp:coreProperties>
</file>