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B7EA0AC7-3414-4332-9956-DA4176656BC4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START" sheetId="2" r:id="rId1"/>
    <sheet name="Budżet 2021 - Dochody" sheetId="3" r:id="rId2"/>
    <sheet name="Budżet 2021 - Wydatki" sheetId="4" r:id="rId3"/>
    <sheet name="Budżet 2021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U21" i="1" l="1"/>
  <c r="U17" i="1"/>
  <c r="U9" i="1"/>
  <c r="U14" i="1" s="1"/>
  <c r="U3" i="1"/>
  <c r="U8" i="1" s="1"/>
  <c r="C25" i="4"/>
  <c r="C14" i="3"/>
  <c r="T21" i="1"/>
  <c r="T17" i="1"/>
  <c r="T14" i="1"/>
  <c r="T9" i="1"/>
  <c r="T3" i="1"/>
  <c r="C24" i="4"/>
  <c r="S21" i="1"/>
  <c r="S17" i="1"/>
  <c r="S14" i="1"/>
  <c r="S9" i="1"/>
  <c r="S8" i="1"/>
  <c r="S3" i="1"/>
  <c r="S15" i="1" s="1"/>
  <c r="C23" i="4"/>
  <c r="R21" i="1"/>
  <c r="R17" i="1"/>
  <c r="R9" i="1"/>
  <c r="R14" i="1" s="1"/>
  <c r="R3" i="1"/>
  <c r="R8" i="1" s="1"/>
  <c r="C22" i="4"/>
  <c r="C13" i="3"/>
  <c r="Q21" i="1"/>
  <c r="Q17" i="1"/>
  <c r="Q9" i="1"/>
  <c r="Q14" i="1" s="1"/>
  <c r="Q3" i="1"/>
  <c r="Q8" i="1" s="1"/>
  <c r="C21" i="4"/>
  <c r="P21" i="1"/>
  <c r="P17" i="1"/>
  <c r="P9" i="1"/>
  <c r="P14" i="1" s="1"/>
  <c r="P3" i="1"/>
  <c r="P8" i="1" s="1"/>
  <c r="C20" i="4"/>
  <c r="C12" i="3"/>
  <c r="O21" i="1"/>
  <c r="O17" i="1"/>
  <c r="O14" i="1"/>
  <c r="O9" i="1"/>
  <c r="O8" i="1"/>
  <c r="O3" i="1"/>
  <c r="O15" i="1" s="1"/>
  <c r="C19" i="4"/>
  <c r="N21" i="1"/>
  <c r="N17" i="1"/>
  <c r="N15" i="1"/>
  <c r="N14" i="1"/>
  <c r="N9" i="1"/>
  <c r="N3" i="1"/>
  <c r="N8" i="1" s="1"/>
  <c r="C18" i="4"/>
  <c r="M21" i="1"/>
  <c r="M17" i="1"/>
  <c r="M9" i="1"/>
  <c r="M14" i="1" s="1"/>
  <c r="M3" i="1"/>
  <c r="M8" i="1" s="1"/>
  <c r="C17" i="4"/>
  <c r="C11" i="3"/>
  <c r="L21" i="1"/>
  <c r="L17" i="1"/>
  <c r="L14" i="1"/>
  <c r="L9" i="1"/>
  <c r="L8" i="1"/>
  <c r="L3" i="1"/>
  <c r="L15" i="1" s="1"/>
  <c r="C16" i="4"/>
  <c r="K21" i="1"/>
  <c r="K17" i="1"/>
  <c r="K9" i="1"/>
  <c r="K14" i="1" s="1"/>
  <c r="K3" i="1"/>
  <c r="C15" i="4"/>
  <c r="J21" i="1"/>
  <c r="J17" i="1"/>
  <c r="J9" i="1"/>
  <c r="J14" i="1" s="1"/>
  <c r="J3" i="1"/>
  <c r="J8" i="1" s="1"/>
  <c r="C14" i="4"/>
  <c r="C10" i="3"/>
  <c r="C13" i="4"/>
  <c r="I21" i="1"/>
  <c r="I17" i="1"/>
  <c r="I9" i="1"/>
  <c r="I14" i="1" s="1"/>
  <c r="I3" i="1"/>
  <c r="H21" i="1"/>
  <c r="H17" i="1"/>
  <c r="H14" i="1"/>
  <c r="H9" i="1"/>
  <c r="H3" i="1"/>
  <c r="H15" i="1" s="1"/>
  <c r="C12" i="4"/>
  <c r="C9" i="3"/>
  <c r="G21" i="1"/>
  <c r="G17" i="1"/>
  <c r="G15" i="1"/>
  <c r="G9" i="1"/>
  <c r="G14" i="1" s="1"/>
  <c r="G8" i="1"/>
  <c r="G3" i="1"/>
  <c r="U15" i="1" l="1"/>
  <c r="T15" i="1"/>
  <c r="T8" i="1"/>
  <c r="R15" i="1"/>
  <c r="Q15" i="1"/>
  <c r="P15" i="1"/>
  <c r="M15" i="1"/>
  <c r="K15" i="1"/>
  <c r="K8" i="1"/>
  <c r="J15" i="1"/>
  <c r="I15" i="1"/>
  <c r="I8" i="1"/>
  <c r="H8" i="1"/>
  <c r="C11" i="4"/>
  <c r="F21" i="1"/>
  <c r="F17" i="1"/>
  <c r="F9" i="1"/>
  <c r="F14" i="1" s="1"/>
  <c r="F8" i="1"/>
  <c r="F3" i="1"/>
  <c r="C10" i="4"/>
  <c r="E21" i="1"/>
  <c r="E17" i="1"/>
  <c r="E14" i="1"/>
  <c r="E9" i="1"/>
  <c r="E3" i="1"/>
  <c r="E15" i="1" s="1"/>
  <c r="C9" i="4"/>
  <c r="F5" i="4"/>
  <c r="E5" i="4"/>
  <c r="D5" i="4"/>
  <c r="F5" i="3"/>
  <c r="E5" i="3"/>
  <c r="D5" i="3"/>
  <c r="F15" i="1" l="1"/>
  <c r="E8" i="1"/>
  <c r="C8" i="3"/>
  <c r="D21" i="1" l="1"/>
  <c r="D17" i="1"/>
  <c r="D9" i="1"/>
  <c r="D14" i="1" s="1"/>
  <c r="D3" i="1"/>
  <c r="C8" i="4"/>
  <c r="D15" i="1" l="1"/>
  <c r="D8" i="1"/>
  <c r="C7" i="3" l="1"/>
  <c r="C21" i="1" l="1"/>
  <c r="C17" i="1"/>
  <c r="C9" i="1"/>
  <c r="C14" i="1" s="1"/>
  <c r="C3" i="1"/>
  <c r="C8" i="1" s="1"/>
  <c r="C7" i="4"/>
  <c r="C6" i="4"/>
  <c r="C5" i="4" s="1"/>
  <c r="BA23" i="1"/>
  <c r="C6" i="3"/>
  <c r="C5" i="3" s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BA3" i="1" l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<sst xmlns="http://schemas.openxmlformats.org/spreadsheetml/2006/main" count="143" uniqueCount="91">
  <si>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</si>
  <si>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</si>
  <si>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</si>
  <si>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</si>
  <si>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</si>
  <si>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</si>
  <si>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</si>
  <si>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</si>
  <si>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</si>
  <si>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</si>
  <si>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</si>
  <si>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</si>
  <si>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</si>
  <si>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</si>
  <si>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</si>
  <si>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</si>
  <si>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</si>
  <si>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</si>
  <si>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</si>
  <si>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</si>
  <si>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</si>
  <si>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</si>
  <si>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</si>
  <si>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</si>
  <si>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</si>
  <si>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</si>
  <si>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</si>
  <si>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</si>
  <si>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</si>
  <si>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</si>
  <si>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</si>
  <si>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</si>
  <si>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</si>
  <si>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</si>
  <si>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</si>
  <si>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</si>
  <si>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</si>
  <si>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</si>
  <si>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FACEBOOK: https://www.facebook.com/szuba76 | TWITTER: https://twitter.com/piotr_szuba</t>
  </si>
  <si>
    <t>--</t>
  </si>
  <si>
    <t>Tel. +48 77 404 93 30 | Fax +48 77 461 44 22 | Tel. kom. +48 605 724 654</t>
  </si>
  <si>
    <t>INSTAGRAM: https://www.instagram.com/szuba76</t>
  </si>
  <si>
    <t>Skarbnik Gminy</t>
  </si>
  <si>
    <t>p.szuba@strzelceopolskie.eu</t>
  </si>
  <si>
    <t>Budżet 2021 :: rejestr zmian</t>
  </si>
  <si>
    <t>Uchwała Nr XXXI/268/2020 Rady Miejskiej w Strzelcach Opolskich z dnia 22 grudnia 2020 r.</t>
  </si>
  <si>
    <t>w sprawie uchwały budżetowej gminy Strzelce Opolskie na 2021 rok z późn. zm.</t>
  </si>
  <si>
    <t>#budzetso2021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</si>
  <si>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2021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</si>
  <si>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XXXI/268/2020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</si>
  <si>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2021</t>
    </r>
    <r>
      <rPr>
        <b/>
        <sz val="10"/>
        <color indexed="12"/>
        <rFont val="Arial"/>
        <family val="2"/>
        <charset val="238"/>
      </rPr>
      <t xml:space="preserve"> ROKU</t>
    </r>
  </si>
  <si>
    <t>Zarządzenie
Nr 22/2021</t>
  </si>
  <si>
    <t>Budżet na 2021 rok
wg URMSO
Nr XXXI/268/2020
z dnia 22.12.2020 r.</t>
  </si>
  <si>
    <t>Zarządzenie
Nr 28/2021</t>
  </si>
  <si>
    <t>Zarządzenie
Nr 29/2021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</si>
  <si>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22</t>
    </r>
    <r>
      <rPr>
        <b/>
        <sz val="11"/>
        <color indexed="8"/>
        <rFont val="Czcionka tekstu podstawowego"/>
        <charset val="238"/>
      </rPr>
      <t xml:space="preserve">/2021
BSO
z dnia 21.01.2021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WYS:20210128
UPO:20210128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</si>
  <si>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/2021
BSO
z dnia 28.01.2021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WYS:20210204
UPO:20210204</t>
    </r>
  </si>
  <si>
    <r>
      <t xml:space="preserve">URMSO
Nr XXXII/275/2021
z dnia
27.01.2021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rFont val="Czcionka tekstu podstawowego"/>
        <charset val="238"/>
      </rPr>
      <t>]</t>
    </r>
  </si>
  <si>
    <t>Zarządzenie
Nr 31/2021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</si>
  <si>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31</t>
    </r>
    <r>
      <rPr>
        <b/>
        <sz val="11"/>
        <color indexed="8"/>
        <rFont val="Czcionka tekstu podstawowego"/>
        <charset val="238"/>
      </rPr>
      <t xml:space="preserve">/2021
BSO
z dnia 29.01.2021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WYS:20210205
UPO:20210205</t>
    </r>
  </si>
  <si>
    <t>Zarządzenie
Nr 35/2021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</si>
  <si>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35</t>
    </r>
    <r>
      <rPr>
        <b/>
        <sz val="11"/>
        <color indexed="8"/>
        <rFont val="Czcionka tekstu podstawowego"/>
        <charset val="238"/>
      </rPr>
      <t xml:space="preserve">/2021
BSO
z dnia 8.02.2021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WYS:20210215
UPO:20210215</t>
    </r>
  </si>
  <si>
    <t>Zarządzenie
Nr 37/2021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</si>
  <si>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37</t>
    </r>
    <r>
      <rPr>
        <b/>
        <sz val="11"/>
        <color indexed="8"/>
        <rFont val="Czcionka tekstu podstawowego"/>
        <charset val="238"/>
      </rPr>
      <t xml:space="preserve">/2021
BSO
z dnia 12.02.2021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WYS:20210219
UPO:20210219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</si>
  <si>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41</t>
    </r>
    <r>
      <rPr>
        <b/>
        <sz val="11"/>
        <color indexed="8"/>
        <rFont val="Czcionka tekstu podstawowego"/>
        <charset val="238"/>
      </rPr>
      <t xml:space="preserve">/2021
BSO
z dnia 23.02.2021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WYS:20210302
UPO:20210302</t>
    </r>
  </si>
  <si>
    <t>Zarządzenie
Nr 41/2021</t>
  </si>
  <si>
    <t>Zarządzenie
Nr 43/2021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</si>
  <si>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43</t>
    </r>
    <r>
      <rPr>
        <b/>
        <sz val="11"/>
        <color indexed="8"/>
        <rFont val="Czcionka tekstu podstawowego"/>
        <charset val="238"/>
      </rPr>
      <t xml:space="preserve">/2021
BSO
z dnia 24.02.2021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WYS:20210303
UPO:20210303</t>
    </r>
  </si>
  <si>
    <t>Zarządzenie
Nr 48/2021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</si>
  <si>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48</t>
    </r>
    <r>
      <rPr>
        <b/>
        <sz val="11"/>
        <color indexed="8"/>
        <rFont val="Czcionka tekstu podstawowego"/>
        <charset val="238"/>
      </rPr>
      <t xml:space="preserve">/2021
BSO
z dnia 8.03.2021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WYS:20210315
UPO:20210315</t>
    </r>
  </si>
  <si>
    <t>Zarządzenie
Nr 58/2021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</si>
  <si>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58</t>
    </r>
    <r>
      <rPr>
        <b/>
        <sz val="11"/>
        <color indexed="8"/>
        <rFont val="Czcionka tekstu podstawowego"/>
        <charset val="238"/>
      </rPr>
      <t xml:space="preserve">/2021
BSO
z dnia 25.03.2021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WYS:20210330
UPO:20210330</t>
    </r>
  </si>
  <si>
    <t>Zarządzenie
Nr 59/2021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</si>
  <si>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59</t>
    </r>
    <r>
      <rPr>
        <b/>
        <sz val="11"/>
        <color indexed="8"/>
        <rFont val="Czcionka tekstu podstawowego"/>
        <charset val="238"/>
      </rPr>
      <t xml:space="preserve">/2021
BSO
z dnia 31.03.2021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WYS:20210406
UPO:20210406</t>
    </r>
  </si>
  <si>
    <t>Zarządzenie
Nr 65/2021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</si>
  <si>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65</t>
    </r>
    <r>
      <rPr>
        <b/>
        <sz val="11"/>
        <color indexed="8"/>
        <rFont val="Czcionka tekstu podstawowego"/>
        <charset val="238"/>
      </rPr>
      <t xml:space="preserve">/2021
BSO
z dnia 6.04.2021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WYS:20210411
UPO:20210411</t>
    </r>
  </si>
  <si>
    <t>Zarządzenie
Nr 66/2021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</si>
  <si>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66</t>
    </r>
    <r>
      <rPr>
        <b/>
        <sz val="11"/>
        <color indexed="8"/>
        <rFont val="Czcionka tekstu podstawowego"/>
        <charset val="238"/>
      </rPr>
      <t xml:space="preserve">/2021
BSO
z dnia 8.04.2021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WYS:20210414
UPO:20210414</t>
    </r>
  </si>
  <si>
    <t>Zarządzenie
Nr 68/2021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</si>
  <si>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68</t>
    </r>
    <r>
      <rPr>
        <b/>
        <sz val="11"/>
        <color indexed="8"/>
        <rFont val="Czcionka tekstu podstawowego"/>
        <charset val="238"/>
      </rPr>
      <t xml:space="preserve">/2021
BSO
z dnia 9.04.2021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WYS:20210416
UPO:20210416</t>
    </r>
  </si>
  <si>
    <t>Zarządzenie
Nr 75/2021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</si>
  <si>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75</t>
    </r>
    <r>
      <rPr>
        <b/>
        <sz val="11"/>
        <color indexed="8"/>
        <rFont val="Czcionka tekstu podstawowego"/>
        <charset val="238"/>
      </rPr>
      <t xml:space="preserve">/2021
BSO
z dnia 23.04.2021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WYS:20210430
UPO:20210430</t>
    </r>
  </si>
  <si>
    <t>Zarządzenie
Nr 77/2021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</si>
  <si>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77</t>
    </r>
    <r>
      <rPr>
        <b/>
        <sz val="11"/>
        <color indexed="8"/>
        <rFont val="Czcionka tekstu podstawowego"/>
        <charset val="238"/>
      </rPr>
      <t xml:space="preserve">/2021
BSO
z dnia 29.04.2021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WYS:20210506
UPO:20210506</t>
    </r>
  </si>
  <si>
    <t>Zarządzenie
Nr 82/2021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</si>
  <si>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82</t>
    </r>
    <r>
      <rPr>
        <b/>
        <sz val="11"/>
        <color indexed="8"/>
        <rFont val="Czcionka tekstu podstawowego"/>
        <charset val="238"/>
      </rPr>
      <t xml:space="preserve">/2021
BSO
z dnia 11.05.2021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WYS:20210518
UPO:20210518</t>
    </r>
  </si>
  <si>
    <t>Zarządzenie
Nr 83/2021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</si>
  <si>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83</t>
    </r>
    <r>
      <rPr>
        <b/>
        <sz val="11"/>
        <color indexed="8"/>
        <rFont val="Czcionka tekstu podstawowego"/>
        <charset val="238"/>
      </rPr>
      <t xml:space="preserve">/2021
BSO
z dnia 12.05.2021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WYS:20210519
UPO:20210519</t>
    </r>
  </si>
  <si>
    <t>Zarządzenie
Nr 84/2021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</si>
  <si>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84</t>
    </r>
    <r>
      <rPr>
        <b/>
        <sz val="11"/>
        <color indexed="8"/>
        <rFont val="Czcionka tekstu podstawowego"/>
        <charset val="238"/>
      </rPr>
      <t xml:space="preserve">/2021
BSO
z dnia 13.05.2021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WYS:20210520
UPO:20210520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</si>
  <si>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2021</t>
    </r>
    <r>
      <rPr>
        <b/>
        <sz val="11"/>
        <rFont val="Czcionka tekstu podstawowego"/>
        <charset val="238"/>
      </rPr>
      <t xml:space="preserve"> r.
stan na dzień
</t>
    </r>
    <r>
      <rPr>
        <b/>
        <sz val="11"/>
        <color indexed="56"/>
        <rFont val="Czcionka tekstu podstawowego"/>
        <charset val="238"/>
      </rPr>
      <t>13.05.2021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</si>
</sst>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3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Border="1" applyAlignment="1">
      <alignment horizontal="center" vertical="center" wrapText="1"/>
    </xf>
    <xf numFmtId="14" fontId="5" fillId="0" borderId="1" xfId="1" applyNumberFormat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4" fontId="23" fillId="0" borderId="1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ColWidth="9" defaultRowHeight="13.2"/>
  <cols>
    <col min="1" max="16384" width="9" style="46"/>
  </cols>
  <sheetData>
    <row r="3" spans="2:4">
      <c r="B3" s="45" t="s">
        <v>37</v>
      </c>
    </row>
    <row r="4" spans="2:4">
      <c r="B4" s="45" t="s">
        <v>19</v>
      </c>
    </row>
    <row r="5" spans="2:4">
      <c r="B5" s="45" t="s">
        <v>18</v>
      </c>
    </row>
    <row r="7" spans="2:4" ht="45">
      <c r="B7" s="47" t="s">
        <v>44</v>
      </c>
    </row>
    <row r="9" spans="2:4">
      <c r="B9" s="52" t="s">
        <v>45</v>
      </c>
    </row>
    <row r="10" spans="2:4">
      <c r="B10" s="52" t="s">
        <v>46</v>
      </c>
    </row>
    <row r="13" spans="2:4">
      <c r="B13" s="48" t="s">
        <v>17</v>
      </c>
      <c r="C13" s="48"/>
      <c r="D13" s="48" t="s">
        <v>16</v>
      </c>
    </row>
    <row r="14" spans="2:4">
      <c r="B14" s="48"/>
      <c r="C14" s="48"/>
      <c r="D14" s="49" t="s">
        <v>43</v>
      </c>
    </row>
    <row r="15" spans="2:4">
      <c r="B15" s="48"/>
      <c r="C15" s="48"/>
      <c r="D15" s="48" t="s">
        <v>42</v>
      </c>
    </row>
    <row r="16" spans="2:4">
      <c r="B16" s="48"/>
      <c r="C16" s="48"/>
      <c r="D16" s="48"/>
    </row>
    <row r="17" spans="2:4">
      <c r="B17" s="48"/>
      <c r="C17" s="48"/>
      <c r="D17" s="50" t="s">
        <v>40</v>
      </c>
    </row>
    <row r="19" spans="2:4">
      <c r="D19" s="50" t="s">
        <v>38</v>
      </c>
    </row>
    <row r="20" spans="2:4">
      <c r="D20" s="50" t="s">
        <v>41</v>
      </c>
    </row>
    <row r="22" spans="2:4">
      <c r="D22" s="48" t="s">
        <v>47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4"/>
  <sheetViews>
    <sheetView workbookViewId="0"/>
  </sheetViews>
  <sheetFormatPr defaultColWidth="9" defaultRowHeight="13.2"/>
  <cols>
    <col min="1" max="1" width="16.3984375" style="16" customWidth="1"/>
    <col min="2" max="2" width="10.19921875" style="16" customWidth="1"/>
    <col min="3" max="3" width="14.59765625" style="16" customWidth="1"/>
    <col min="4" max="6" width="13.69921875" style="16" customWidth="1"/>
    <col min="7" max="16384" width="9" style="16"/>
  </cols>
  <sheetData>
    <row r="1" spans="1:6" ht="24" customHeight="1">
      <c r="A1" s="28" t="s">
        <v>48</v>
      </c>
    </row>
    <row r="2" spans="1:6" s="20" customFormat="1" ht="25.5" customHeight="1">
      <c r="A2" s="58" t="s">
        <v>26</v>
      </c>
      <c r="B2" s="58" t="s">
        <v>25</v>
      </c>
      <c r="C2" s="59" t="s">
        <v>24</v>
      </c>
      <c r="D2" s="60" t="s">
        <v>28</v>
      </c>
      <c r="E2" s="61"/>
      <c r="F2" s="62"/>
    </row>
    <row r="3" spans="1:6" s="20" customFormat="1" ht="38.25" customHeight="1">
      <c r="A3" s="58"/>
      <c r="B3" s="58"/>
      <c r="C3" s="59"/>
      <c r="D3" s="27" t="s">
        <v>27</v>
      </c>
      <c r="E3" s="27" t="s">
        <v>23</v>
      </c>
      <c r="F3" s="27" t="s">
        <v>22</v>
      </c>
    </row>
    <row r="4" spans="1:6" s="24" customFormat="1" ht="10.199999999999999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152171477.57999998</v>
      </c>
      <c r="D5" s="21">
        <f>SUM(D6:D100)</f>
        <v>113223979</v>
      </c>
      <c r="E5" s="21">
        <f>SUM(E6:E100)</f>
        <v>38921098.579999998</v>
      </c>
      <c r="F5" s="21">
        <f>SUM(F6:F100)</f>
        <v>26400</v>
      </c>
    </row>
    <row r="6" spans="1:6" s="17" customFormat="1" ht="26.4">
      <c r="A6" s="33" t="s">
        <v>49</v>
      </c>
      <c r="B6" s="54">
        <v>44187</v>
      </c>
      <c r="C6" s="19">
        <f t="shared" ref="C6:C7" si="0">SUM(D6:F6)</f>
        <v>150780000</v>
      </c>
      <c r="D6" s="18">
        <v>112478215</v>
      </c>
      <c r="E6" s="18">
        <v>38275385</v>
      </c>
      <c r="F6" s="18">
        <v>26400</v>
      </c>
    </row>
    <row r="7" spans="1:6" s="17" customFormat="1" ht="26.4">
      <c r="A7" s="33" t="s">
        <v>53</v>
      </c>
      <c r="B7" s="54">
        <v>44224</v>
      </c>
      <c r="C7" s="19">
        <f t="shared" si="0"/>
        <v>690187</v>
      </c>
      <c r="D7" s="18">
        <v>690187</v>
      </c>
      <c r="E7" s="18">
        <v>0</v>
      </c>
      <c r="F7" s="18">
        <v>0</v>
      </c>
    </row>
    <row r="8" spans="1:6" ht="26.4">
      <c r="A8" s="33" t="s">
        <v>54</v>
      </c>
      <c r="B8" s="54">
        <v>44224</v>
      </c>
      <c r="C8" s="19">
        <f t="shared" ref="C8" si="1">SUM(D8:F8)</f>
        <v>3675.57</v>
      </c>
      <c r="D8" s="18">
        <v>0</v>
      </c>
      <c r="E8" s="18">
        <v>3675.57</v>
      </c>
      <c r="F8" s="18">
        <v>0</v>
      </c>
    </row>
    <row r="9" spans="1:6" ht="26.4">
      <c r="A9" s="33" t="s">
        <v>62</v>
      </c>
      <c r="B9" s="54">
        <v>44239</v>
      </c>
      <c r="C9" s="19">
        <f t="shared" ref="C9" si="2">SUM(D9:F9)</f>
        <v>4123.71</v>
      </c>
      <c r="D9" s="18">
        <v>0</v>
      </c>
      <c r="E9" s="18">
        <v>4123.71</v>
      </c>
      <c r="F9" s="18">
        <v>0</v>
      </c>
    </row>
    <row r="10" spans="1:6" ht="26.4">
      <c r="A10" s="33" t="s">
        <v>66</v>
      </c>
      <c r="B10" s="54">
        <v>44251</v>
      </c>
      <c r="C10" s="19">
        <f t="shared" ref="C10" si="3">SUM(D10:F10)</f>
        <v>36998</v>
      </c>
      <c r="D10" s="18">
        <v>0</v>
      </c>
      <c r="E10" s="18">
        <v>36998</v>
      </c>
      <c r="F10" s="18">
        <v>0</v>
      </c>
    </row>
    <row r="11" spans="1:6" ht="26.4">
      <c r="A11" s="33" t="s">
        <v>72</v>
      </c>
      <c r="B11" s="54">
        <v>44286</v>
      </c>
      <c r="C11" s="19">
        <f t="shared" ref="C11" si="4">SUM(D11:F11)</f>
        <v>2644</v>
      </c>
      <c r="D11" s="18">
        <v>0</v>
      </c>
      <c r="E11" s="18">
        <v>2644</v>
      </c>
      <c r="F11" s="18">
        <v>0</v>
      </c>
    </row>
    <row r="12" spans="1:6" ht="26.4">
      <c r="A12" s="33" t="s">
        <v>78</v>
      </c>
      <c r="B12" s="54">
        <v>44295</v>
      </c>
      <c r="C12" s="19">
        <f t="shared" ref="C12" si="5">SUM(D12:F12)</f>
        <v>3302.04</v>
      </c>
      <c r="D12" s="18">
        <v>0</v>
      </c>
      <c r="E12" s="18">
        <v>3302.04</v>
      </c>
      <c r="F12" s="18">
        <v>0</v>
      </c>
    </row>
    <row r="13" spans="1:6" ht="26.4">
      <c r="A13" s="33" t="s">
        <v>82</v>
      </c>
      <c r="B13" s="54">
        <v>44315</v>
      </c>
      <c r="C13" s="19">
        <f t="shared" ref="C13" si="6">SUM(D13:F13)</f>
        <v>604967.26</v>
      </c>
      <c r="D13" s="18">
        <v>10577</v>
      </c>
      <c r="E13" s="18">
        <v>594390.26</v>
      </c>
      <c r="F13" s="18">
        <v>0</v>
      </c>
    </row>
    <row r="14" spans="1:6" ht="26.4">
      <c r="A14" s="33" t="s">
        <v>88</v>
      </c>
      <c r="B14" s="54">
        <v>44329</v>
      </c>
      <c r="C14" s="19">
        <f t="shared" ref="C14" si="7">SUM(D14:F14)</f>
        <v>45580</v>
      </c>
      <c r="D14" s="18">
        <v>45000</v>
      </c>
      <c r="E14" s="18">
        <v>580</v>
      </c>
      <c r="F14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25"/>
  <sheetViews>
    <sheetView workbookViewId="0"/>
  </sheetViews>
  <sheetFormatPr defaultColWidth="9" defaultRowHeight="13.2"/>
  <cols>
    <col min="1" max="1" width="16.3984375" style="16" customWidth="1"/>
    <col min="2" max="2" width="10.19921875" style="16" customWidth="1"/>
    <col min="3" max="3" width="14.59765625" style="16" customWidth="1"/>
    <col min="4" max="6" width="13.69921875" style="16" customWidth="1"/>
    <col min="7" max="16384" width="9" style="16"/>
  </cols>
  <sheetData>
    <row r="1" spans="1:6" ht="24" customHeight="1">
      <c r="A1" s="28" t="s">
        <v>50</v>
      </c>
    </row>
    <row r="2" spans="1:6" s="20" customFormat="1" ht="25.5" customHeight="1">
      <c r="A2" s="58" t="s">
        <v>26</v>
      </c>
      <c r="B2" s="58" t="s">
        <v>25</v>
      </c>
      <c r="C2" s="59" t="s">
        <v>24</v>
      </c>
      <c r="D2" s="60" t="s">
        <v>28</v>
      </c>
      <c r="E2" s="61"/>
      <c r="F2" s="62"/>
    </row>
    <row r="3" spans="1:6" s="20" customFormat="1" ht="38.25" customHeight="1">
      <c r="A3" s="58"/>
      <c r="B3" s="58"/>
      <c r="C3" s="59"/>
      <c r="D3" s="27" t="s">
        <v>27</v>
      </c>
      <c r="E3" s="27" t="s">
        <v>23</v>
      </c>
      <c r="F3" s="27" t="s">
        <v>22</v>
      </c>
    </row>
    <row r="4" spans="1:6" s="24" customFormat="1" ht="10.199999999999999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21</v>
      </c>
      <c r="B5" s="22" t="s">
        <v>20</v>
      </c>
      <c r="C5" s="21">
        <f>SUM(C6:C100)</f>
        <v>164491477.57999998</v>
      </c>
      <c r="D5" s="21">
        <f>SUM(D6:D100)</f>
        <v>125498379</v>
      </c>
      <c r="E5" s="21">
        <f>SUM(E6:E100)</f>
        <v>38921098.579999998</v>
      </c>
      <c r="F5" s="21">
        <f>SUM(F6:F100)</f>
        <v>72000</v>
      </c>
    </row>
    <row r="6" spans="1:6" s="17" customFormat="1" ht="26.4">
      <c r="A6" s="33" t="s">
        <v>49</v>
      </c>
      <c r="B6" s="54">
        <v>44187</v>
      </c>
      <c r="C6" s="19">
        <f t="shared" ref="C6:C7" si="0">SUM(D6:F6)</f>
        <v>163100000</v>
      </c>
      <c r="D6" s="18">
        <v>124752615</v>
      </c>
      <c r="E6" s="18">
        <v>38275385</v>
      </c>
      <c r="F6" s="18">
        <v>72000</v>
      </c>
    </row>
    <row r="7" spans="1:6" ht="26.4">
      <c r="A7" s="33" t="s">
        <v>51</v>
      </c>
      <c r="B7" s="54">
        <v>44217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6.4">
      <c r="A8" s="33" t="s">
        <v>53</v>
      </c>
      <c r="B8" s="54">
        <v>44224</v>
      </c>
      <c r="C8" s="19">
        <f t="shared" ref="C8" si="1">SUM(D8:F8)</f>
        <v>690187</v>
      </c>
      <c r="D8" s="18">
        <v>690187</v>
      </c>
      <c r="E8" s="18">
        <v>0</v>
      </c>
      <c r="F8" s="18">
        <v>0</v>
      </c>
    </row>
    <row r="9" spans="1:6" ht="26.4">
      <c r="A9" s="33" t="s">
        <v>54</v>
      </c>
      <c r="B9" s="54">
        <v>44224</v>
      </c>
      <c r="C9" s="19">
        <f t="shared" ref="C9" si="2">SUM(D9:F9)</f>
        <v>3675.57</v>
      </c>
      <c r="D9" s="18">
        <v>0</v>
      </c>
      <c r="E9" s="18">
        <v>3675.57</v>
      </c>
      <c r="F9" s="18">
        <v>0</v>
      </c>
    </row>
    <row r="10" spans="1:6" ht="26.4">
      <c r="A10" s="33" t="s">
        <v>58</v>
      </c>
      <c r="B10" s="54">
        <v>44225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6.4">
      <c r="A11" s="33" t="s">
        <v>60</v>
      </c>
      <c r="B11" s="54">
        <v>44235</v>
      </c>
      <c r="C11" s="19">
        <f t="shared" ref="C11" si="4">SUM(D11:F11)</f>
        <v>0</v>
      </c>
      <c r="D11" s="18">
        <v>0</v>
      </c>
      <c r="E11" s="18">
        <v>0</v>
      </c>
      <c r="F11" s="18">
        <v>0</v>
      </c>
    </row>
    <row r="12" spans="1:6" ht="26.4">
      <c r="A12" s="33" t="s">
        <v>62</v>
      </c>
      <c r="B12" s="54">
        <v>44239</v>
      </c>
      <c r="C12" s="19">
        <f t="shared" ref="C12" si="5">SUM(D12:F12)</f>
        <v>4123.71</v>
      </c>
      <c r="D12" s="18">
        <v>0</v>
      </c>
      <c r="E12" s="18">
        <v>4123.71</v>
      </c>
      <c r="F12" s="18">
        <v>0</v>
      </c>
    </row>
    <row r="13" spans="1:6" ht="26.4">
      <c r="A13" s="33" t="s">
        <v>65</v>
      </c>
      <c r="B13" s="54">
        <v>44250</v>
      </c>
      <c r="C13" s="19">
        <f t="shared" ref="C13" si="6">SUM(D13:F13)</f>
        <v>0</v>
      </c>
      <c r="D13" s="18">
        <v>0</v>
      </c>
      <c r="E13" s="18">
        <v>0</v>
      </c>
      <c r="F13" s="18">
        <v>0</v>
      </c>
    </row>
    <row r="14" spans="1:6" ht="26.4">
      <c r="A14" s="33" t="s">
        <v>66</v>
      </c>
      <c r="B14" s="54">
        <v>44251</v>
      </c>
      <c r="C14" s="19">
        <f t="shared" ref="C14" si="7">SUM(D14:F14)</f>
        <v>36998</v>
      </c>
      <c r="D14" s="18">
        <v>0</v>
      </c>
      <c r="E14" s="18">
        <v>36998</v>
      </c>
      <c r="F14" s="18">
        <v>0</v>
      </c>
    </row>
    <row r="15" spans="1:6" ht="26.4">
      <c r="A15" s="33" t="s">
        <v>68</v>
      </c>
      <c r="B15" s="54">
        <v>44263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6.4">
      <c r="A16" s="33" t="s">
        <v>70</v>
      </c>
      <c r="B16" s="54">
        <v>44280</v>
      </c>
      <c r="C16" s="19">
        <f t="shared" ref="C16" si="9">SUM(D16:F16)</f>
        <v>0</v>
      </c>
      <c r="D16" s="18">
        <v>0</v>
      </c>
      <c r="E16" s="18">
        <v>0</v>
      </c>
      <c r="F16" s="18">
        <v>0</v>
      </c>
    </row>
    <row r="17" spans="1:6" ht="26.4">
      <c r="A17" s="33" t="s">
        <v>72</v>
      </c>
      <c r="B17" s="54">
        <v>44286</v>
      </c>
      <c r="C17" s="19">
        <f t="shared" ref="C17" si="10">SUM(D17:F17)</f>
        <v>2644</v>
      </c>
      <c r="D17" s="18">
        <v>0</v>
      </c>
      <c r="E17" s="18">
        <v>2644</v>
      </c>
      <c r="F17" s="18">
        <v>0</v>
      </c>
    </row>
    <row r="18" spans="1:6" ht="26.4">
      <c r="A18" s="33" t="s">
        <v>74</v>
      </c>
      <c r="B18" s="54">
        <v>44292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6.4">
      <c r="A19" s="33" t="s">
        <v>76</v>
      </c>
      <c r="B19" s="54">
        <v>44294</v>
      </c>
      <c r="C19" s="19">
        <f t="shared" ref="C19" si="12">SUM(D19:F19)</f>
        <v>0</v>
      </c>
      <c r="D19" s="18">
        <v>0</v>
      </c>
      <c r="E19" s="18">
        <v>0</v>
      </c>
      <c r="F19" s="18">
        <v>0</v>
      </c>
    </row>
    <row r="20" spans="1:6" ht="26.4">
      <c r="A20" s="33" t="s">
        <v>78</v>
      </c>
      <c r="B20" s="54">
        <v>44295</v>
      </c>
      <c r="C20" s="19">
        <f t="shared" ref="C20" si="13">SUM(D20:F20)</f>
        <v>3302.04</v>
      </c>
      <c r="D20" s="18">
        <v>0</v>
      </c>
      <c r="E20" s="18">
        <v>3302.04</v>
      </c>
      <c r="F20" s="18">
        <v>0</v>
      </c>
    </row>
    <row r="21" spans="1:6" ht="26.4">
      <c r="A21" s="33" t="s">
        <v>80</v>
      </c>
      <c r="B21" s="54">
        <v>44309</v>
      </c>
      <c r="C21" s="19">
        <f t="shared" ref="C21" si="14">SUM(D21:F21)</f>
        <v>0</v>
      </c>
      <c r="D21" s="18">
        <v>0</v>
      </c>
      <c r="E21" s="18">
        <v>0</v>
      </c>
      <c r="F21" s="18">
        <v>0</v>
      </c>
    </row>
    <row r="22" spans="1:6" ht="26.4">
      <c r="A22" s="33" t="s">
        <v>82</v>
      </c>
      <c r="B22" s="54">
        <v>44315</v>
      </c>
      <c r="C22" s="19">
        <f t="shared" ref="C22" si="15">SUM(D22:F22)</f>
        <v>604967.26</v>
      </c>
      <c r="D22" s="18">
        <v>10577</v>
      </c>
      <c r="E22" s="18">
        <v>594390.26</v>
      </c>
      <c r="F22" s="18">
        <v>0</v>
      </c>
    </row>
    <row r="23" spans="1:6" ht="26.4">
      <c r="A23" s="33" t="s">
        <v>84</v>
      </c>
      <c r="B23" s="54">
        <v>44327</v>
      </c>
      <c r="C23" s="19">
        <f t="shared" ref="C23" si="16">SUM(D23:F23)</f>
        <v>0</v>
      </c>
      <c r="D23" s="18">
        <v>0</v>
      </c>
      <c r="E23" s="18">
        <v>0</v>
      </c>
      <c r="F23" s="18">
        <v>0</v>
      </c>
    </row>
    <row r="24" spans="1:6" ht="26.4">
      <c r="A24" s="33" t="s">
        <v>86</v>
      </c>
      <c r="B24" s="54">
        <v>44328</v>
      </c>
      <c r="C24" s="19">
        <f t="shared" ref="C24" si="17">SUM(D24:F24)</f>
        <v>0</v>
      </c>
      <c r="D24" s="18">
        <v>0</v>
      </c>
      <c r="E24" s="18">
        <v>0</v>
      </c>
      <c r="F24" s="18">
        <v>0</v>
      </c>
    </row>
    <row r="25" spans="1:6" ht="26.4">
      <c r="A25" s="33" t="s">
        <v>88</v>
      </c>
      <c r="B25" s="54">
        <v>44329</v>
      </c>
      <c r="C25" s="19">
        <f t="shared" ref="C25" si="18">SUM(D25:F25)</f>
        <v>45580</v>
      </c>
      <c r="D25" s="18">
        <v>45000</v>
      </c>
      <c r="E25" s="18">
        <v>580</v>
      </c>
      <c r="F25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0"/>
  <sheetViews>
    <sheetView workbookViewId="0"/>
  </sheetViews>
  <sheetFormatPr defaultRowHeight="13.8"/>
  <cols>
    <col min="1" max="1" width="51.59765625" customWidth="1"/>
    <col min="2" max="2" width="20.59765625" customWidth="1"/>
    <col min="3" max="52" width="20.59765625" style="30" customWidth="1"/>
    <col min="53" max="53" width="21.59765625" customWidth="1"/>
  </cols>
  <sheetData>
    <row r="1" spans="1:53" ht="14.4">
      <c r="BA1" s="4" t="s">
        <v>8</v>
      </c>
    </row>
    <row r="2" spans="1:53" ht="120" customHeight="1">
      <c r="A2" s="3" t="s">
        <v>0</v>
      </c>
      <c r="B2" s="44" t="s">
        <v>52</v>
      </c>
      <c r="C2" s="51" t="s">
        <v>55</v>
      </c>
      <c r="D2" s="55" t="s">
        <v>57</v>
      </c>
      <c r="E2" s="51" t="s">
        <v>56</v>
      </c>
      <c r="F2" s="51" t="s">
        <v>59</v>
      </c>
      <c r="G2" s="51" t="s">
        <v>61</v>
      </c>
      <c r="H2" s="51" t="s">
        <v>63</v>
      </c>
      <c r="I2" s="51" t="s">
        <v>64</v>
      </c>
      <c r="J2" s="51" t="s">
        <v>67</v>
      </c>
      <c r="K2" s="51" t="s">
        <v>69</v>
      </c>
      <c r="L2" s="51" t="s">
        <v>71</v>
      </c>
      <c r="M2" s="51" t="s">
        <v>73</v>
      </c>
      <c r="N2" s="51" t="s">
        <v>75</v>
      </c>
      <c r="O2" s="51" t="s">
        <v>77</v>
      </c>
      <c r="P2" s="51" t="s">
        <v>79</v>
      </c>
      <c r="Q2" s="51" t="s">
        <v>81</v>
      </c>
      <c r="R2" s="51" t="s">
        <v>83</v>
      </c>
      <c r="S2" s="51" t="s">
        <v>85</v>
      </c>
      <c r="T2" s="51" t="s">
        <v>87</v>
      </c>
      <c r="U2" s="51" t="s">
        <v>89</v>
      </c>
      <c r="V2" s="53" t="s">
        <v>39</v>
      </c>
      <c r="W2" s="53" t="s">
        <v>39</v>
      </c>
      <c r="X2" s="53" t="s">
        <v>39</v>
      </c>
      <c r="Y2" s="53" t="s">
        <v>39</v>
      </c>
      <c r="Z2" s="53" t="s">
        <v>39</v>
      </c>
      <c r="AA2" s="53" t="s">
        <v>39</v>
      </c>
      <c r="AB2" s="53" t="s">
        <v>39</v>
      </c>
      <c r="AC2" s="53" t="s">
        <v>39</v>
      </c>
      <c r="AD2" s="53" t="s">
        <v>39</v>
      </c>
      <c r="AE2" s="53" t="s">
        <v>39</v>
      </c>
      <c r="AF2" s="53" t="s">
        <v>39</v>
      </c>
      <c r="AG2" s="53" t="s">
        <v>39</v>
      </c>
      <c r="AH2" s="53" t="s">
        <v>39</v>
      </c>
      <c r="AI2" s="53" t="s">
        <v>39</v>
      </c>
      <c r="AJ2" s="53" t="s">
        <v>39</v>
      </c>
      <c r="AK2" s="53" t="s">
        <v>39</v>
      </c>
      <c r="AL2" s="53" t="s">
        <v>39</v>
      </c>
      <c r="AM2" s="53" t="s">
        <v>39</v>
      </c>
      <c r="AN2" s="53" t="s">
        <v>39</v>
      </c>
      <c r="AO2" s="53" t="s">
        <v>39</v>
      </c>
      <c r="AP2" s="53" t="s">
        <v>39</v>
      </c>
      <c r="AQ2" s="53" t="s">
        <v>39</v>
      </c>
      <c r="AR2" s="53" t="s">
        <v>39</v>
      </c>
      <c r="AS2" s="53" t="s">
        <v>39</v>
      </c>
      <c r="AT2" s="53" t="s">
        <v>39</v>
      </c>
      <c r="AU2" s="53" t="s">
        <v>39</v>
      </c>
      <c r="AV2" s="53" t="s">
        <v>39</v>
      </c>
      <c r="AW2" s="53" t="s">
        <v>39</v>
      </c>
      <c r="AX2" s="53" t="s">
        <v>39</v>
      </c>
      <c r="AY2" s="53" t="s">
        <v>39</v>
      </c>
      <c r="AZ2" s="53" t="s">
        <v>39</v>
      </c>
      <c r="BA2" s="31" t="s">
        <v>90</v>
      </c>
    </row>
    <row r="3" spans="1:53" ht="18" customHeight="1">
      <c r="A3" s="2" t="s">
        <v>1</v>
      </c>
      <c r="B3" s="6">
        <f t="shared" ref="B3:C3" si="0">SUM(B5:B6)</f>
        <v>150780000</v>
      </c>
      <c r="C3" s="32">
        <f t="shared" si="0"/>
        <v>0</v>
      </c>
      <c r="D3" s="32">
        <f t="shared" ref="D3:F3" si="1">SUM(D5:D6)</f>
        <v>690187</v>
      </c>
      <c r="E3" s="32">
        <f t="shared" si="1"/>
        <v>3675.57</v>
      </c>
      <c r="F3" s="32">
        <f t="shared" si="1"/>
        <v>0</v>
      </c>
      <c r="G3" s="32">
        <f t="shared" ref="G3:H3" si="2">SUM(G5:G6)</f>
        <v>0</v>
      </c>
      <c r="H3" s="32">
        <f t="shared" si="2"/>
        <v>4123.71</v>
      </c>
      <c r="I3" s="32">
        <f t="shared" ref="I3:J3" si="3">SUM(I5:I6)</f>
        <v>0</v>
      </c>
      <c r="J3" s="32">
        <f t="shared" si="3"/>
        <v>36998</v>
      </c>
      <c r="K3" s="32">
        <f t="shared" ref="K3:M3" si="4">SUM(K5:K6)</f>
        <v>0</v>
      </c>
      <c r="L3" s="32">
        <f t="shared" si="4"/>
        <v>0</v>
      </c>
      <c r="M3" s="32">
        <f t="shared" si="4"/>
        <v>2644</v>
      </c>
      <c r="N3" s="32">
        <f t="shared" ref="N3:O3" si="5">SUM(N5:N6)</f>
        <v>0</v>
      </c>
      <c r="O3" s="32">
        <f t="shared" si="5"/>
        <v>0</v>
      </c>
      <c r="P3" s="32">
        <f t="shared" ref="P3:Q3" si="6">SUM(P5:P6)</f>
        <v>3302.04</v>
      </c>
      <c r="Q3" s="32">
        <f t="shared" si="6"/>
        <v>0</v>
      </c>
      <c r="R3" s="32">
        <f t="shared" ref="R3:S3" si="7">SUM(R5:R6)</f>
        <v>604967.26</v>
      </c>
      <c r="S3" s="32">
        <f t="shared" si="7"/>
        <v>0</v>
      </c>
      <c r="T3" s="32">
        <f t="shared" ref="T3:U3" si="8">SUM(T5:T6)</f>
        <v>0</v>
      </c>
      <c r="U3" s="32">
        <f t="shared" si="8"/>
        <v>45580</v>
      </c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>
        <f>SUM(BA5:BA6)</f>
        <v>152171477.57999998</v>
      </c>
    </row>
    <row r="4" spans="1:53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</row>
    <row r="5" spans="1:53" ht="14.25" customHeight="1">
      <c r="A5" s="1" t="s">
        <v>12</v>
      </c>
      <c r="B5" s="5">
        <v>143295000</v>
      </c>
      <c r="C5" s="34">
        <v>0</v>
      </c>
      <c r="D5" s="34">
        <v>255187</v>
      </c>
      <c r="E5" s="34">
        <v>3675.57</v>
      </c>
      <c r="F5" s="34">
        <v>0</v>
      </c>
      <c r="G5" s="34">
        <v>0</v>
      </c>
      <c r="H5" s="34">
        <v>4123.71</v>
      </c>
      <c r="I5" s="34">
        <v>0</v>
      </c>
      <c r="J5" s="34">
        <v>36998</v>
      </c>
      <c r="K5" s="34">
        <v>0</v>
      </c>
      <c r="L5" s="34">
        <v>0</v>
      </c>
      <c r="M5" s="34">
        <v>2644</v>
      </c>
      <c r="N5" s="34">
        <v>0</v>
      </c>
      <c r="O5" s="34">
        <v>0</v>
      </c>
      <c r="P5" s="34">
        <v>3302.04</v>
      </c>
      <c r="Q5" s="34">
        <v>0</v>
      </c>
      <c r="R5" s="34">
        <v>604967.26</v>
      </c>
      <c r="S5" s="34">
        <v>0</v>
      </c>
      <c r="T5" s="34">
        <v>0</v>
      </c>
      <c r="U5" s="34">
        <v>45580</v>
      </c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>
        <f>SUM(B5:AZ5)</f>
        <v>144251477.57999998</v>
      </c>
    </row>
    <row r="6" spans="1:53" ht="14.25" customHeight="1">
      <c r="A6" s="1" t="s">
        <v>13</v>
      </c>
      <c r="B6" s="5">
        <v>7485000</v>
      </c>
      <c r="C6" s="34">
        <v>0</v>
      </c>
      <c r="D6" s="34">
        <v>435000</v>
      </c>
      <c r="E6" s="34">
        <v>0</v>
      </c>
      <c r="F6" s="34">
        <v>0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0</v>
      </c>
      <c r="P6" s="34">
        <v>0</v>
      </c>
      <c r="Q6" s="34">
        <v>0</v>
      </c>
      <c r="R6" s="34">
        <v>0</v>
      </c>
      <c r="S6" s="34">
        <v>0</v>
      </c>
      <c r="T6" s="34">
        <v>0</v>
      </c>
      <c r="U6" s="34">
        <v>0</v>
      </c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>
        <f>SUM(B6:AZ6)</f>
        <v>7920000</v>
      </c>
    </row>
    <row r="7" spans="1:53" ht="18" customHeight="1" thickBot="1">
      <c r="A7" s="8" t="s">
        <v>2</v>
      </c>
      <c r="B7" s="9">
        <v>15482000</v>
      </c>
      <c r="C7" s="35">
        <v>0</v>
      </c>
      <c r="D7" s="35">
        <v>0</v>
      </c>
      <c r="E7" s="35">
        <v>0</v>
      </c>
      <c r="F7" s="35">
        <v>0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35">
        <v>0</v>
      </c>
      <c r="S7" s="35">
        <v>0</v>
      </c>
      <c r="T7" s="35">
        <v>0</v>
      </c>
      <c r="U7" s="35">
        <v>0</v>
      </c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>
        <f>SUM(B7:AZ7)</f>
        <v>15482000</v>
      </c>
    </row>
    <row r="8" spans="1:53" ht="27" customHeight="1" thickBot="1">
      <c r="A8" s="14" t="s">
        <v>3</v>
      </c>
      <c r="B8" s="15">
        <f t="shared" ref="B8:C8" si="9">SUM(B3,B7)</f>
        <v>166262000</v>
      </c>
      <c r="C8" s="36">
        <f t="shared" si="9"/>
        <v>0</v>
      </c>
      <c r="D8" s="36">
        <f t="shared" ref="D8:F8" si="10">SUM(D3,D7)</f>
        <v>690187</v>
      </c>
      <c r="E8" s="36">
        <f t="shared" si="10"/>
        <v>3675.57</v>
      </c>
      <c r="F8" s="36">
        <f t="shared" si="10"/>
        <v>0</v>
      </c>
      <c r="G8" s="36">
        <f t="shared" ref="G8:H8" si="11">SUM(G3,G7)</f>
        <v>0</v>
      </c>
      <c r="H8" s="36">
        <f t="shared" si="11"/>
        <v>4123.71</v>
      </c>
      <c r="I8" s="36">
        <f t="shared" ref="I8:J8" si="12">SUM(I3,I7)</f>
        <v>0</v>
      </c>
      <c r="J8" s="36">
        <f t="shared" si="12"/>
        <v>36998</v>
      </c>
      <c r="K8" s="36">
        <f t="shared" ref="K8:M8" si="13">SUM(K3,K7)</f>
        <v>0</v>
      </c>
      <c r="L8" s="36">
        <f t="shared" si="13"/>
        <v>0</v>
      </c>
      <c r="M8" s="36">
        <f t="shared" si="13"/>
        <v>2644</v>
      </c>
      <c r="N8" s="36">
        <f t="shared" ref="N8:O8" si="14">SUM(N3,N7)</f>
        <v>0</v>
      </c>
      <c r="O8" s="36">
        <f t="shared" si="14"/>
        <v>0</v>
      </c>
      <c r="P8" s="36">
        <f t="shared" ref="P8:Q8" si="15">SUM(P3,P7)</f>
        <v>3302.04</v>
      </c>
      <c r="Q8" s="36">
        <f t="shared" si="15"/>
        <v>0</v>
      </c>
      <c r="R8" s="36">
        <f t="shared" ref="R8:S8" si="16">SUM(R3,R7)</f>
        <v>604967.26</v>
      </c>
      <c r="S8" s="36">
        <f t="shared" si="16"/>
        <v>0</v>
      </c>
      <c r="T8" s="36">
        <f t="shared" ref="T8:U8" si="17">SUM(T3,T7)</f>
        <v>0</v>
      </c>
      <c r="U8" s="36">
        <f t="shared" si="17"/>
        <v>45580</v>
      </c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>
        <f>SUM(BA3,BA7)</f>
        <v>167653477.57999998</v>
      </c>
    </row>
    <row r="9" spans="1:53" ht="18" customHeight="1">
      <c r="A9" s="10" t="s">
        <v>4</v>
      </c>
      <c r="B9" s="11">
        <f t="shared" ref="B9:C9" si="18">SUM(B11:B12)</f>
        <v>163100000</v>
      </c>
      <c r="C9" s="37">
        <f t="shared" si="18"/>
        <v>0</v>
      </c>
      <c r="D9" s="37">
        <f t="shared" ref="D9" si="19">SUM(D11:D12)</f>
        <v>690187</v>
      </c>
      <c r="E9" s="37">
        <f t="shared" ref="E9" si="20">SUM(E11:E12)</f>
        <v>3675.57</v>
      </c>
      <c r="F9" s="37">
        <f t="shared" ref="F9:G9" si="21">SUM(F11:F12)</f>
        <v>0</v>
      </c>
      <c r="G9" s="37">
        <f t="shared" si="21"/>
        <v>0</v>
      </c>
      <c r="H9" s="37">
        <f t="shared" ref="H9:I9" si="22">SUM(H11:H12)</f>
        <v>4123.71</v>
      </c>
      <c r="I9" s="37">
        <f t="shared" si="22"/>
        <v>0</v>
      </c>
      <c r="J9" s="37">
        <f t="shared" ref="J9:K9" si="23">SUM(J11:J12)</f>
        <v>36998</v>
      </c>
      <c r="K9" s="37">
        <f t="shared" si="23"/>
        <v>0</v>
      </c>
      <c r="L9" s="37">
        <f t="shared" ref="L9:M9" si="24">SUM(L11:L12)</f>
        <v>0</v>
      </c>
      <c r="M9" s="37">
        <f t="shared" si="24"/>
        <v>2644</v>
      </c>
      <c r="N9" s="37">
        <f t="shared" ref="N9:O9" si="25">SUM(N11:N12)</f>
        <v>0</v>
      </c>
      <c r="O9" s="37">
        <f t="shared" si="25"/>
        <v>0</v>
      </c>
      <c r="P9" s="37">
        <f t="shared" ref="P9:Q9" si="26">SUM(P11:P12)</f>
        <v>3302.04</v>
      </c>
      <c r="Q9" s="37">
        <f t="shared" si="26"/>
        <v>0</v>
      </c>
      <c r="R9" s="37">
        <f t="shared" ref="R9:S9" si="27">SUM(R11:R12)</f>
        <v>604967.26</v>
      </c>
      <c r="S9" s="37">
        <f t="shared" si="27"/>
        <v>0</v>
      </c>
      <c r="T9" s="37">
        <f t="shared" ref="T9:U9" si="28">SUM(T11:T12)</f>
        <v>0</v>
      </c>
      <c r="U9" s="37">
        <f t="shared" si="28"/>
        <v>45580</v>
      </c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>
        <f>SUM(BA11:BA12)</f>
        <v>164491477.57999998</v>
      </c>
    </row>
    <row r="10" spans="1:53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</row>
    <row r="11" spans="1:53" ht="14.25" customHeight="1">
      <c r="A11" s="1" t="s">
        <v>14</v>
      </c>
      <c r="B11" s="5">
        <v>144551000</v>
      </c>
      <c r="C11" s="34">
        <v>0</v>
      </c>
      <c r="D11" s="34">
        <v>49227</v>
      </c>
      <c r="E11" s="34">
        <v>3675.57</v>
      </c>
      <c r="F11" s="56">
        <v>-600</v>
      </c>
      <c r="G11" s="34">
        <v>0</v>
      </c>
      <c r="H11" s="34">
        <v>4123.71</v>
      </c>
      <c r="I11" s="56">
        <v>-25000</v>
      </c>
      <c r="J11" s="34">
        <v>36998</v>
      </c>
      <c r="K11" s="56">
        <v>-24800</v>
      </c>
      <c r="L11" s="34">
        <v>0</v>
      </c>
      <c r="M11" s="34">
        <v>2644</v>
      </c>
      <c r="N11" s="34">
        <v>0</v>
      </c>
      <c r="O11" s="34">
        <v>0</v>
      </c>
      <c r="P11" s="34">
        <v>3302.04</v>
      </c>
      <c r="Q11" s="56">
        <v>-35000</v>
      </c>
      <c r="R11" s="34">
        <v>604967.26</v>
      </c>
      <c r="S11" s="34">
        <v>0</v>
      </c>
      <c r="T11" s="56">
        <v>-47000</v>
      </c>
      <c r="U11" s="34">
        <v>45580</v>
      </c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>
        <f>SUM(B11:AZ11)</f>
        <v>145169117.57999998</v>
      </c>
    </row>
    <row r="12" spans="1:53" ht="14.25" customHeight="1">
      <c r="A12" s="1" t="s">
        <v>15</v>
      </c>
      <c r="B12" s="5">
        <v>18549000</v>
      </c>
      <c r="C12" s="34">
        <v>0</v>
      </c>
      <c r="D12" s="34">
        <v>640960</v>
      </c>
      <c r="E12" s="34">
        <v>0</v>
      </c>
      <c r="F12" s="34">
        <v>600</v>
      </c>
      <c r="G12" s="34">
        <v>0</v>
      </c>
      <c r="H12" s="34">
        <v>0</v>
      </c>
      <c r="I12" s="34">
        <v>25000</v>
      </c>
      <c r="J12" s="34">
        <v>0</v>
      </c>
      <c r="K12" s="34">
        <v>24800</v>
      </c>
      <c r="L12" s="34">
        <v>0</v>
      </c>
      <c r="M12" s="34">
        <v>0</v>
      </c>
      <c r="N12" s="34">
        <v>0</v>
      </c>
      <c r="O12" s="34">
        <v>0</v>
      </c>
      <c r="P12" s="34">
        <v>0</v>
      </c>
      <c r="Q12" s="34">
        <v>35000</v>
      </c>
      <c r="R12" s="34">
        <v>0</v>
      </c>
      <c r="S12" s="34">
        <v>0</v>
      </c>
      <c r="T12" s="34">
        <v>47000</v>
      </c>
      <c r="U12" s="34">
        <v>0</v>
      </c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>
        <f>SUM(B12:AZ12)</f>
        <v>19322360</v>
      </c>
    </row>
    <row r="13" spans="1:53" ht="18" customHeight="1" thickBot="1">
      <c r="A13" s="8" t="s">
        <v>5</v>
      </c>
      <c r="B13" s="9">
        <v>3162000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>
        <f>SUM(B13:AZ13)</f>
        <v>3162000</v>
      </c>
    </row>
    <row r="14" spans="1:53" ht="27" customHeight="1" thickBot="1">
      <c r="A14" s="14" t="s">
        <v>3</v>
      </c>
      <c r="B14" s="15">
        <f t="shared" ref="B14:C14" si="29">SUM(B9,B13)</f>
        <v>166262000</v>
      </c>
      <c r="C14" s="36">
        <f t="shared" si="29"/>
        <v>0</v>
      </c>
      <c r="D14" s="36">
        <f t="shared" ref="D14:F14" si="30">SUM(D9,D13)</f>
        <v>690187</v>
      </c>
      <c r="E14" s="36">
        <f t="shared" si="30"/>
        <v>3675.57</v>
      </c>
      <c r="F14" s="36">
        <f t="shared" si="30"/>
        <v>0</v>
      </c>
      <c r="G14" s="36">
        <f t="shared" ref="G14:H14" si="31">SUM(G9,G13)</f>
        <v>0</v>
      </c>
      <c r="H14" s="36">
        <f t="shared" si="31"/>
        <v>4123.71</v>
      </c>
      <c r="I14" s="36">
        <f t="shared" ref="I14:J14" si="32">SUM(I9,I13)</f>
        <v>0</v>
      </c>
      <c r="J14" s="36">
        <f t="shared" si="32"/>
        <v>36998</v>
      </c>
      <c r="K14" s="36">
        <f t="shared" ref="K14:M14" si="33">SUM(K9,K13)</f>
        <v>0</v>
      </c>
      <c r="L14" s="36">
        <f t="shared" si="33"/>
        <v>0</v>
      </c>
      <c r="M14" s="36">
        <f t="shared" si="33"/>
        <v>2644</v>
      </c>
      <c r="N14" s="36">
        <f t="shared" ref="N14:O14" si="34">SUM(N9,N13)</f>
        <v>0</v>
      </c>
      <c r="O14" s="36">
        <f t="shared" si="34"/>
        <v>0</v>
      </c>
      <c r="P14" s="36">
        <f t="shared" ref="P14:Q14" si="35">SUM(P9,P13)</f>
        <v>3302.04</v>
      </c>
      <c r="Q14" s="36">
        <f t="shared" si="35"/>
        <v>0</v>
      </c>
      <c r="R14" s="36">
        <f t="shared" ref="R14:S14" si="36">SUM(R9,R13)</f>
        <v>604967.26</v>
      </c>
      <c r="S14" s="36">
        <f t="shared" si="36"/>
        <v>0</v>
      </c>
      <c r="T14" s="36">
        <f t="shared" ref="T14:U14" si="37">SUM(T9,T13)</f>
        <v>0</v>
      </c>
      <c r="U14" s="36">
        <f t="shared" si="37"/>
        <v>45580</v>
      </c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>
        <f>SUM(BA9,BA13)</f>
        <v>167653477.57999998</v>
      </c>
    </row>
    <row r="15" spans="1:53" ht="18" customHeight="1">
      <c r="A15" s="12" t="s">
        <v>11</v>
      </c>
      <c r="B15" s="13">
        <f t="shared" ref="B15:C15" si="38">+B3-B9</f>
        <v>-12320000</v>
      </c>
      <c r="C15" s="38">
        <f t="shared" si="38"/>
        <v>0</v>
      </c>
      <c r="D15" s="38">
        <f t="shared" ref="D15:F15" si="39">+D3-D9</f>
        <v>0</v>
      </c>
      <c r="E15" s="38">
        <f t="shared" si="39"/>
        <v>0</v>
      </c>
      <c r="F15" s="38">
        <f t="shared" si="39"/>
        <v>0</v>
      </c>
      <c r="G15" s="38">
        <f t="shared" ref="G15:H15" si="40">+G3-G9</f>
        <v>0</v>
      </c>
      <c r="H15" s="38">
        <f t="shared" si="40"/>
        <v>0</v>
      </c>
      <c r="I15" s="38">
        <f t="shared" ref="I15:J15" si="41">+I3-I9</f>
        <v>0</v>
      </c>
      <c r="J15" s="38">
        <f t="shared" si="41"/>
        <v>0</v>
      </c>
      <c r="K15" s="38">
        <f t="shared" ref="K15:M15" si="42">+K3-K9</f>
        <v>0</v>
      </c>
      <c r="L15" s="38">
        <f t="shared" si="42"/>
        <v>0</v>
      </c>
      <c r="M15" s="38">
        <f t="shared" si="42"/>
        <v>0</v>
      </c>
      <c r="N15" s="38">
        <f t="shared" ref="N15:O15" si="43">+N3-N9</f>
        <v>0</v>
      </c>
      <c r="O15" s="38">
        <f t="shared" si="43"/>
        <v>0</v>
      </c>
      <c r="P15" s="38">
        <f t="shared" ref="P15:Q15" si="44">+P3-P9</f>
        <v>0</v>
      </c>
      <c r="Q15" s="38">
        <f t="shared" si="44"/>
        <v>0</v>
      </c>
      <c r="R15" s="38">
        <f t="shared" ref="R15:S15" si="45">+R3-R9</f>
        <v>0</v>
      </c>
      <c r="S15" s="38">
        <f t="shared" si="45"/>
        <v>0</v>
      </c>
      <c r="T15" s="38">
        <f t="shared" ref="T15:U15" si="46">+T3-T9</f>
        <v>0</v>
      </c>
      <c r="U15" s="38">
        <f t="shared" si="46"/>
        <v>0</v>
      </c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40">
        <f>+BA3-BA9</f>
        <v>-12320000</v>
      </c>
    </row>
    <row r="16" spans="1:53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</row>
    <row r="17" spans="1:53" ht="18" customHeight="1">
      <c r="A17" s="41" t="s">
        <v>6</v>
      </c>
      <c r="B17" s="42">
        <f t="shared" ref="B17:C17" si="47">SUM(B19:B20)</f>
        <v>1020000</v>
      </c>
      <c r="C17" s="43">
        <f t="shared" si="47"/>
        <v>0</v>
      </c>
      <c r="D17" s="43">
        <f t="shared" ref="D17" si="48">SUM(D19:D20)</f>
        <v>0</v>
      </c>
      <c r="E17" s="43">
        <f t="shared" ref="E17" si="49">SUM(E19:E20)</f>
        <v>0</v>
      </c>
      <c r="F17" s="43">
        <f t="shared" ref="F17:G17" si="50">SUM(F19:F20)</f>
        <v>0</v>
      </c>
      <c r="G17" s="57">
        <f t="shared" si="50"/>
        <v>-30000</v>
      </c>
      <c r="H17" s="43">
        <f t="shared" ref="H17:I17" si="51">SUM(H19:H20)</f>
        <v>0</v>
      </c>
      <c r="I17" s="43">
        <f t="shared" si="51"/>
        <v>0</v>
      </c>
      <c r="J17" s="43">
        <f t="shared" ref="J17:K17" si="52">SUM(J19:J20)</f>
        <v>0</v>
      </c>
      <c r="K17" s="43">
        <f t="shared" si="52"/>
        <v>0</v>
      </c>
      <c r="L17" s="43">
        <f t="shared" ref="L17:M17" si="53">SUM(L19:L20)</f>
        <v>0</v>
      </c>
      <c r="M17" s="43">
        <f t="shared" si="53"/>
        <v>0</v>
      </c>
      <c r="N17" s="43">
        <f t="shared" ref="N17:O17" si="54">SUM(N19:N20)</f>
        <v>0</v>
      </c>
      <c r="O17" s="57">
        <f t="shared" si="54"/>
        <v>-45000</v>
      </c>
      <c r="P17" s="43">
        <f t="shared" ref="P17:Q17" si="55">SUM(P19:P20)</f>
        <v>0</v>
      </c>
      <c r="Q17" s="43">
        <f t="shared" si="55"/>
        <v>0</v>
      </c>
      <c r="R17" s="43">
        <f t="shared" ref="R17:S17" si="56">SUM(R19:R20)</f>
        <v>0</v>
      </c>
      <c r="S17" s="57">
        <f t="shared" si="56"/>
        <v>-38000</v>
      </c>
      <c r="T17" s="43">
        <f t="shared" ref="T17:U17" si="57">SUM(T19:T20)</f>
        <v>0</v>
      </c>
      <c r="U17" s="43">
        <f t="shared" si="57"/>
        <v>0</v>
      </c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>
        <f>SUM(BA19:BA20)</f>
        <v>907000</v>
      </c>
    </row>
    <row r="18" spans="1:53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</row>
    <row r="19" spans="1:53" ht="23.4">
      <c r="A19" s="7" t="s">
        <v>35</v>
      </c>
      <c r="B19" s="5">
        <v>620000</v>
      </c>
      <c r="C19" s="34">
        <v>0</v>
      </c>
      <c r="D19" s="34">
        <v>0</v>
      </c>
      <c r="E19" s="34">
        <v>0</v>
      </c>
      <c r="F19" s="34">
        <v>0</v>
      </c>
      <c r="G19" s="56">
        <v>-5000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56">
        <v>-45000</v>
      </c>
      <c r="P19" s="34">
        <v>0</v>
      </c>
      <c r="Q19" s="34">
        <v>0</v>
      </c>
      <c r="R19" s="34">
        <v>0</v>
      </c>
      <c r="S19" s="56">
        <v>-38000</v>
      </c>
      <c r="T19" s="34">
        <v>0</v>
      </c>
      <c r="U19" s="34">
        <v>0</v>
      </c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  <c r="AY19" s="34"/>
      <c r="AZ19" s="34"/>
      <c r="BA19" s="34">
        <f>SUM(B19:AZ19)</f>
        <v>532000</v>
      </c>
    </row>
    <row r="20" spans="1:53" ht="23.4">
      <c r="A20" s="7" t="s">
        <v>36</v>
      </c>
      <c r="B20" s="5">
        <v>400000</v>
      </c>
      <c r="C20" s="34">
        <v>0</v>
      </c>
      <c r="D20" s="34">
        <v>0</v>
      </c>
      <c r="E20" s="34">
        <v>0</v>
      </c>
      <c r="F20" s="34">
        <v>0</v>
      </c>
      <c r="G20" s="56">
        <v>-25000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>
        <f>SUM(B20:AZ20)</f>
        <v>375000</v>
      </c>
    </row>
    <row r="21" spans="1:53" ht="18" customHeight="1">
      <c r="A21" s="41" t="s">
        <v>7</v>
      </c>
      <c r="B21" s="42">
        <f t="shared" ref="B21:D21" si="58">SUM(B23:B23)</f>
        <v>440000</v>
      </c>
      <c r="C21" s="43">
        <f t="shared" si="58"/>
        <v>0</v>
      </c>
      <c r="D21" s="43">
        <f t="shared" si="58"/>
        <v>0</v>
      </c>
      <c r="E21" s="43">
        <f t="shared" ref="E21:F21" si="59">SUM(E23:E23)</f>
        <v>0</v>
      </c>
      <c r="F21" s="43">
        <f t="shared" si="59"/>
        <v>0</v>
      </c>
      <c r="G21" s="43">
        <f t="shared" ref="G21:H21" si="60">SUM(G23:G23)</f>
        <v>0</v>
      </c>
      <c r="H21" s="43">
        <f t="shared" si="60"/>
        <v>0</v>
      </c>
      <c r="I21" s="43">
        <f t="shared" ref="I21:J21" si="61">SUM(I23:I23)</f>
        <v>0</v>
      </c>
      <c r="J21" s="43">
        <f t="shared" si="61"/>
        <v>0</v>
      </c>
      <c r="K21" s="43">
        <f t="shared" ref="K21:M21" si="62">SUM(K23:K23)</f>
        <v>0</v>
      </c>
      <c r="L21" s="43">
        <f t="shared" si="62"/>
        <v>0</v>
      </c>
      <c r="M21" s="43">
        <f t="shared" si="62"/>
        <v>0</v>
      </c>
      <c r="N21" s="43">
        <f t="shared" ref="N21:O21" si="63">SUM(N23:N23)</f>
        <v>0</v>
      </c>
      <c r="O21" s="43">
        <f t="shared" si="63"/>
        <v>0</v>
      </c>
      <c r="P21" s="43">
        <f t="shared" ref="P21:Q21" si="64">SUM(P23:P23)</f>
        <v>0</v>
      </c>
      <c r="Q21" s="43">
        <f t="shared" si="64"/>
        <v>0</v>
      </c>
      <c r="R21" s="43">
        <f t="shared" ref="R21:S21" si="65">SUM(R23:R23)</f>
        <v>0</v>
      </c>
      <c r="S21" s="43">
        <f t="shared" si="65"/>
        <v>0</v>
      </c>
      <c r="T21" s="43">
        <f t="shared" ref="T21:U21" si="66">SUM(T23:T23)</f>
        <v>0</v>
      </c>
      <c r="U21" s="43">
        <f t="shared" si="66"/>
        <v>0</v>
      </c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>
        <f>SUM(BA23:BA23)</f>
        <v>440000</v>
      </c>
    </row>
    <row r="22" spans="1:53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</row>
    <row r="23" spans="1:53" ht="23.4">
      <c r="A23" s="7" t="s">
        <v>32</v>
      </c>
      <c r="B23" s="5">
        <v>440000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>
        <f>SUM(B23:AZ23)</f>
        <v>440000</v>
      </c>
    </row>
    <row r="26" spans="1:53">
      <c r="A26" s="29" t="s">
        <v>29</v>
      </c>
    </row>
    <row r="27" spans="1:53">
      <c r="A27" s="29" t="s">
        <v>33</v>
      </c>
    </row>
    <row r="28" spans="1:53">
      <c r="A28" s="29" t="s">
        <v>34</v>
      </c>
    </row>
    <row r="29" spans="1:53">
      <c r="A29" s="29" t="s">
        <v>30</v>
      </c>
    </row>
    <row r="30" spans="1:53">
      <c r="A30" s="29" t="s">
        <v>31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7" fitToWidth="100" orientation="landscape" r:id="rId1"/>
  <headerFooter>
    <oddHeader>&amp;C&amp;"Czcionka tekstu podstawowego,Pogrubiony"&amp;12
BUDŻET GMINY STRZELCE OPOLSKIE NA 2021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2021 - Dochody</vt:lpstr>
      <vt:lpstr>Budżet 2021 - Wydatki</vt:lpstr>
      <vt:lpstr>Budżet 2021 - po zmianach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po zmianach</dc:title>
  <dc:subject>Budżet 2021</dc:subject>
  <dc:creator>p.szuba@strzelceopolskie.eu</dc:creator>
  <cp:keywords>Budżet 2021</cp:keywords>
  <dc:description>Budżet 2021 po zmianach</dc:description>
  <cp:lastModifiedBy>Administrator</cp:lastModifiedBy>
  <cp:lastPrinted>2021-03-03T15:37:17Z</cp:lastPrinted>
  <dcterms:created xsi:type="dcterms:W3CDTF">2010-01-23T12:25:49Z</dcterms:created>
  <dcterms:modified xsi:type="dcterms:W3CDTF">2021-05-20T18:45:12Z</dcterms:modified>
  <cp:category>Budżet 2021</cp:category>
</cp:coreProperties>
</file>