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2\"/>
    </mc:Choice>
  </mc:AlternateContent>
  <xr:revisionPtr revIDLastSave="0" documentId="13_ncr:1_{022E1102-8AA0-4AC6-AFDC-674DD673CF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ART" sheetId="2" r:id="rId1"/>
    <sheet name="Budżet 2022 - Dochody" sheetId="3" r:id="rId2"/>
    <sheet name="Budżet 2022 - Wydatki" sheetId="4" r:id="rId3"/>
    <sheet name="Budżet 2022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1" i="1" l="1"/>
  <c r="K17" i="1"/>
  <c r="K9" i="1"/>
  <c r="K14" i="1" s="1"/>
  <c r="K8" i="1"/>
  <c r="K3" i="1"/>
  <c r="C15" i="4"/>
  <c r="J21" i="1"/>
  <c r="J17" i="1"/>
  <c r="J14" i="1"/>
  <c r="J9" i="1"/>
  <c r="J3" i="1"/>
  <c r="C14" i="4"/>
  <c r="C11" i="3"/>
  <c r="C13" i="4"/>
  <c r="C10" i="3"/>
  <c r="I21" i="1"/>
  <c r="I17" i="1"/>
  <c r="I9" i="1"/>
  <c r="I14" i="1" s="1"/>
  <c r="I3" i="1"/>
  <c r="H21" i="1"/>
  <c r="H17" i="1"/>
  <c r="H9" i="1"/>
  <c r="H15" i="1" s="1"/>
  <c r="H8" i="1"/>
  <c r="H3" i="1"/>
  <c r="C12" i="4"/>
  <c r="C9" i="3"/>
  <c r="G21" i="1"/>
  <c r="G17" i="1"/>
  <c r="G15" i="1"/>
  <c r="G14" i="1"/>
  <c r="G9" i="1"/>
  <c r="G8" i="1"/>
  <c r="G3" i="1"/>
  <c r="C11" i="4"/>
  <c r="F21" i="1"/>
  <c r="F17" i="1"/>
  <c r="F9" i="1"/>
  <c r="F14" i="1" s="1"/>
  <c r="F3" i="1"/>
  <c r="C10" i="4"/>
  <c r="E21" i="1"/>
  <c r="E17" i="1"/>
  <c r="E9" i="1"/>
  <c r="E14" i="1" s="1"/>
  <c r="E8" i="1"/>
  <c r="E3" i="1"/>
  <c r="E15" i="1" s="1"/>
  <c r="C9" i="4"/>
  <c r="D21" i="1"/>
  <c r="D17" i="1"/>
  <c r="D9" i="1"/>
  <c r="D14" i="1" s="1"/>
  <c r="D8" i="1"/>
  <c r="D3" i="1"/>
  <c r="F5" i="4"/>
  <c r="E5" i="4"/>
  <c r="B12" i="5" s="1"/>
  <c r="D5" i="4"/>
  <c r="F5" i="3"/>
  <c r="E5" i="3"/>
  <c r="B11" i="5" s="1"/>
  <c r="D5" i="3"/>
  <c r="K15" i="1" l="1"/>
  <c r="J15" i="1"/>
  <c r="J8" i="1"/>
  <c r="I15" i="1"/>
  <c r="I8" i="1"/>
  <c r="H14" i="1"/>
  <c r="F15" i="1"/>
  <c r="F8" i="1"/>
  <c r="D15" i="1"/>
  <c r="B13" i="5"/>
  <c r="C8" i="3"/>
  <c r="C8" i="4" l="1"/>
  <c r="C7" i="3" l="1"/>
  <c r="C21" i="1" l="1"/>
  <c r="C17" i="1"/>
  <c r="C9" i="1"/>
  <c r="C14" i="1" s="1"/>
  <c r="C3" i="1"/>
  <c r="C8" i="1" s="1"/>
  <c r="C7" i="4"/>
  <c r="C6" i="4"/>
  <c r="BG23" i="1"/>
  <c r="C6" i="3"/>
  <c r="C5" i="3" s="1"/>
  <c r="B3" i="5" s="1"/>
  <c r="BG20" i="1"/>
  <c r="BG19" i="1"/>
  <c r="BG13" i="1"/>
  <c r="BG12" i="1"/>
  <c r="BG11" i="1"/>
  <c r="BG7" i="1"/>
  <c r="BG6" i="1"/>
  <c r="BG5" i="1"/>
  <c r="B9" i="1"/>
  <c r="B14" i="1" s="1"/>
  <c r="B3" i="1"/>
  <c r="B8" i="1" s="1"/>
  <c r="B21" i="1"/>
  <c r="B17" i="1"/>
  <c r="C5" i="4" l="1"/>
  <c r="B7" i="5" s="1"/>
  <c r="BG3" i="1"/>
  <c r="B4" i="5" s="1"/>
  <c r="B5" i="5" s="1"/>
  <c r="C15" i="1"/>
  <c r="BG21" i="1"/>
  <c r="BG9" i="1"/>
  <c r="BG17" i="1"/>
  <c r="B15" i="1"/>
  <c r="BG14" i="1" l="1"/>
  <c r="B8" i="5"/>
  <c r="B9" i="5" s="1"/>
  <c r="BG8" i="1"/>
  <c r="BG15" i="1"/>
</calcChain>
</file>

<file path=xl/sharedStrings.xml><?xml version="1.0" encoding="utf-8"?>
<sst xmlns="http://schemas.openxmlformats.org/spreadsheetml/2006/main" count="145" uniqueCount="78">
  <si>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</si>
  <si>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</si>
  <si>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</si>
  <si>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</si>
  <si>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</si>
  <si>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</si>
  <si>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</si>
  <si>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</si>
  <si>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</si>
  <si>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</si>
  <si>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</si>
  <si>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</si>
  <si>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</si>
  <si>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</si>
  <si>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</si>
  <si>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</si>
  <si>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</si>
  <si>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</si>
  <si>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</si>
  <si>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</si>
  <si>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</si>
  <si>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</si>
  <si>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</si>
  <si>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</si>
  <si>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</si>
  <si>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</si>
  <si>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</si>
  <si>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</si>
  <si>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</si>
  <si>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</si>
  <si>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</si>
  <si>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</si>
  <si>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</si>
  <si>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</si>
  <si>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</si>
  <si>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</si>
  <si>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</si>
  <si>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</si>
  <si>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</si>
  <si>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</si>
  <si>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</si>
  <si>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</si>
  <si>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Skarbnik Gminy</t>
  </si>
  <si>
    <t>p.szuba@strzelceopolskie.eu</t>
  </si>
  <si>
    <t>Budżet 2022 :: rejestr zmian</t>
  </si>
  <si>
    <t>Uchwała Nr XLVI/381/2021 Rady Miejskiej w Strzelcach Opolskich z dnia 22 grudnia 2021 r.</t>
  </si>
  <si>
    <t>w sprawie uchwały budżetowej gminy Strzelce Opolskie na 2022 rok z późn. zm.</t>
  </si>
  <si>
    <t>#b22 #budzetso2022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</si>
  <si>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2022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</si>
  <si>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XLVI/381/2021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</si>
  <si>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</si>
  <si>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</si>
  <si>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</si>
  <si>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</si>
  <si>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</si>
  <si>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2022</t>
    </r>
    <r>
      <rPr>
        <b/>
        <sz val="10"/>
        <color indexed="12"/>
        <rFont val="Arial"/>
        <family val="2"/>
        <charset val="238"/>
      </rPr>
      <t xml:space="preserve"> ROKU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</si>
  <si>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</si>
  <si>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</si>
  <si>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Budżet na 2022 rok
wg URMSO
Nr XLVI/381/2021
z dnia 22.12.2021 r.</t>
  </si>
  <si>
    <t>Zarządzenie
Nr 8/2022</t>
  </si>
  <si>
    <t>Zarządzenie
Nr 19/2022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</si>
  <si>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/2022
BSO
z dnia 13.01.2022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WYS:20220218
UPO:20220218</t>
    </r>
  </si>
  <si>
    <t>Zarządzenie
Nr 32/2022</t>
  </si>
  <si>
    <t>Zarządzenie
Nr 34/2022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</si>
  <si>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</t>
    </r>
    <r>
      <rPr>
        <b/>
        <sz val="11"/>
        <color indexed="8"/>
        <rFont val="Czcionka tekstu podstawowego"/>
        <charset val="238"/>
      </rPr>
      <t xml:space="preserve">/2022
BSO
z dnia 27.01.2022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WYS:20220227
UPO:20220227</t>
    </r>
  </si>
  <si>
    <r>
      <t xml:space="preserve">URMSO
Nr XLIX/396/2022
z dnia
23.02.2021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rFont val="Czcionka tekstu podstawowego"/>
        <charset val="238"/>
      </rPr>
      <t>]</t>
    </r>
  </si>
  <si>
    <t>Zarządzenie
Nr 43/2022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</si>
  <si>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32</t>
    </r>
    <r>
      <rPr>
        <b/>
        <sz val="11"/>
        <color indexed="8"/>
        <rFont val="Czcionka tekstu podstawowego"/>
        <charset val="238"/>
      </rPr>
      <t xml:space="preserve">/2022
BSO
z dnia 18.02.2022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WYS:20220307
UPO:20220307</t>
    </r>
  </si>
  <si>
    <t>Zarządzenie
Nr 52/2022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</si>
  <si>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43</t>
    </r>
    <r>
      <rPr>
        <b/>
        <sz val="11"/>
        <color indexed="8"/>
        <rFont val="Czcionka tekstu podstawowego"/>
        <charset val="238"/>
      </rPr>
      <t xml:space="preserve">/2022
BSO
z dnia 1.03.2022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WYS:20220316
UPO:20220316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</si>
  <si>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52</t>
    </r>
    <r>
      <rPr>
        <b/>
        <sz val="11"/>
        <color indexed="8"/>
        <rFont val="Czcionka tekstu podstawowego"/>
        <charset val="238"/>
      </rPr>
      <t xml:space="preserve">/2022
BSO
z dnia 17.03.2022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WYS:20220405
UPO:20220405</t>
    </r>
  </si>
  <si>
    <r>
      <t xml:space="preserve">URMSO
Nr L/408/2022
z dnia
30.03.2021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rFont val="Czcionka tekstu podstawowego"/>
        <charset val="238"/>
      </rPr>
      <t>]</t>
    </r>
  </si>
  <si>
    <t>Zarządzenie
Nr 58/2022</t>
  </si>
  <si>
    <t>Zarządzenie
Nr 59/2022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</si>
  <si>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59</t>
    </r>
    <r>
      <rPr>
        <b/>
        <sz val="11"/>
        <color indexed="8"/>
        <rFont val="Czcionka tekstu podstawowego"/>
        <charset val="238"/>
      </rPr>
      <t xml:space="preserve">/2022
BSO
z dnia 31.03.2022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WYS:20220411
UPO:20220411</t>
    </r>
  </si>
  <si>
    <t>Zarządzenie
Nr 60/2022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</si>
  <si>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60</t>
    </r>
    <r>
      <rPr>
        <b/>
        <sz val="11"/>
        <color indexed="8"/>
        <rFont val="Czcionka tekstu podstawowego"/>
        <charset val="238"/>
      </rPr>
      <t xml:space="preserve">/2022
BSO
z dnia 31.03.2022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WYS:202204??
UPO:202204??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</si>
  <si>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2022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31.03.2022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</si>
</sst>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8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2.75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44</v>
      </c>
    </row>
    <row r="9" spans="2:4">
      <c r="B9" s="52" t="s">
        <v>45</v>
      </c>
    </row>
    <row r="10" spans="2:4">
      <c r="B10" s="52" t="s">
        <v>46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43</v>
      </c>
    </row>
    <row r="15" spans="2:4">
      <c r="B15" s="48"/>
      <c r="C15" s="48"/>
      <c r="D15" s="48" t="s">
        <v>42</v>
      </c>
    </row>
    <row r="16" spans="2:4">
      <c r="B16" s="48"/>
      <c r="C16" s="48"/>
      <c r="D16" s="48"/>
    </row>
    <row r="17" spans="2:4">
      <c r="B17" s="48"/>
      <c r="C17" s="48"/>
      <c r="D17" s="50" t="s">
        <v>40</v>
      </c>
    </row>
    <row r="19" spans="2:4">
      <c r="D19" s="50" t="s">
        <v>38</v>
      </c>
    </row>
    <row r="20" spans="2:4">
      <c r="D20" s="50" t="s">
        <v>41</v>
      </c>
    </row>
    <row r="22" spans="2:4">
      <c r="D22" s="48" t="s">
        <v>47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1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48</v>
      </c>
    </row>
    <row r="2" spans="1:6" s="20" customFormat="1" ht="25.5" customHeight="1">
      <c r="A2" s="63" t="s">
        <v>26</v>
      </c>
      <c r="B2" s="63" t="s">
        <v>25</v>
      </c>
      <c r="C2" s="64" t="s">
        <v>24</v>
      </c>
      <c r="D2" s="65" t="s">
        <v>28</v>
      </c>
      <c r="E2" s="66"/>
      <c r="F2" s="67"/>
    </row>
    <row r="3" spans="1:6" s="20" customFormat="1" ht="38.25" customHeight="1">
      <c r="A3" s="63"/>
      <c r="B3" s="63"/>
      <c r="C3" s="64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145796409.45000002</v>
      </c>
      <c r="D5" s="21">
        <f>SUM(D6:D100)</f>
        <v>124036724.59</v>
      </c>
      <c r="E5" s="21">
        <f>SUM(E6:E100)</f>
        <v>21682684.859999999</v>
      </c>
      <c r="F5" s="21">
        <f>SUM(F6:F100)</f>
        <v>77000</v>
      </c>
    </row>
    <row r="6" spans="1:6" s="17" customFormat="1" ht="25.5">
      <c r="A6" s="33" t="s">
        <v>49</v>
      </c>
      <c r="B6" s="54">
        <v>44552</v>
      </c>
      <c r="C6" s="19">
        <f t="shared" ref="C6:C7" si="0">SUM(D6:F6)</f>
        <v>144960000</v>
      </c>
      <c r="D6" s="18">
        <v>123407523</v>
      </c>
      <c r="E6" s="18">
        <v>21522477</v>
      </c>
      <c r="F6" s="18">
        <v>30000</v>
      </c>
    </row>
    <row r="7" spans="1:6" s="17" customFormat="1" ht="25.5">
      <c r="A7" s="33" t="s">
        <v>60</v>
      </c>
      <c r="B7" s="54">
        <v>44588</v>
      </c>
      <c r="C7" s="19">
        <f t="shared" si="0"/>
        <v>3343.15</v>
      </c>
      <c r="D7" s="18">
        <v>0</v>
      </c>
      <c r="E7" s="18">
        <v>3343.15</v>
      </c>
      <c r="F7" s="18">
        <v>0</v>
      </c>
    </row>
    <row r="8" spans="1:6" ht="25.5">
      <c r="A8" s="33" t="s">
        <v>63</v>
      </c>
      <c r="B8" s="54">
        <v>44616</v>
      </c>
      <c r="C8" s="19">
        <f t="shared" ref="C8" si="1">SUM(D8:F8)</f>
        <v>364075.59</v>
      </c>
      <c r="D8" s="18">
        <v>364075.59</v>
      </c>
      <c r="E8" s="18">
        <v>0</v>
      </c>
      <c r="F8" s="18">
        <v>0</v>
      </c>
    </row>
    <row r="9" spans="1:6" ht="25.5">
      <c r="A9" s="33" t="s">
        <v>68</v>
      </c>
      <c r="B9" s="54">
        <v>44637</v>
      </c>
      <c r="C9" s="19">
        <f t="shared" ref="C9" si="2">SUM(D9:F9)</f>
        <v>203864.71</v>
      </c>
      <c r="D9" s="18">
        <v>0</v>
      </c>
      <c r="E9" s="18">
        <v>156864.71</v>
      </c>
      <c r="F9" s="18">
        <v>47000</v>
      </c>
    </row>
    <row r="10" spans="1:6" ht="25.5">
      <c r="A10" s="33" t="s">
        <v>72</v>
      </c>
      <c r="B10" s="54">
        <v>44651</v>
      </c>
      <c r="C10" s="19">
        <f t="shared" ref="C10" si="3">SUM(D10:F10)</f>
        <v>258620</v>
      </c>
      <c r="D10" s="18">
        <v>258620</v>
      </c>
      <c r="E10" s="18">
        <v>0</v>
      </c>
      <c r="F10" s="18">
        <v>0</v>
      </c>
    </row>
    <row r="11" spans="1:6" ht="25.5">
      <c r="A11" s="33" t="s">
        <v>73</v>
      </c>
      <c r="B11" s="54">
        <v>44651</v>
      </c>
      <c r="C11" s="19">
        <f t="shared" ref="C11" si="4">SUM(D11:F11)</f>
        <v>6506</v>
      </c>
      <c r="D11" s="18">
        <v>6506</v>
      </c>
      <c r="E11" s="18">
        <v>0</v>
      </c>
      <c r="F11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5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55</v>
      </c>
    </row>
    <row r="2" spans="1:6" s="20" customFormat="1" ht="25.5" customHeight="1">
      <c r="A2" s="63" t="s">
        <v>26</v>
      </c>
      <c r="B2" s="63" t="s">
        <v>25</v>
      </c>
      <c r="C2" s="64" t="s">
        <v>24</v>
      </c>
      <c r="D2" s="65" t="s">
        <v>28</v>
      </c>
      <c r="E2" s="66"/>
      <c r="F2" s="67"/>
    </row>
    <row r="3" spans="1:6" s="20" customFormat="1" ht="38.25" customHeight="1">
      <c r="A3" s="63"/>
      <c r="B3" s="63"/>
      <c r="C3" s="64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159726409.45000002</v>
      </c>
      <c r="D5" s="21">
        <f>SUM(D6:D100)</f>
        <v>137883724.59</v>
      </c>
      <c r="E5" s="21">
        <f>SUM(E6:E100)</f>
        <v>21682684.859999999</v>
      </c>
      <c r="F5" s="21">
        <f>SUM(F6:F100)</f>
        <v>160000</v>
      </c>
    </row>
    <row r="6" spans="1:6" s="17" customFormat="1" ht="25.5">
      <c r="A6" s="33" t="s">
        <v>49</v>
      </c>
      <c r="B6" s="54">
        <v>44552</v>
      </c>
      <c r="C6" s="19">
        <f t="shared" ref="C6:C7" si="0">SUM(D6:F6)</f>
        <v>158380000</v>
      </c>
      <c r="D6" s="18">
        <v>136744523</v>
      </c>
      <c r="E6" s="18">
        <v>21522477</v>
      </c>
      <c r="F6" s="18">
        <v>113000</v>
      </c>
    </row>
    <row r="7" spans="1:6" ht="25.5">
      <c r="A7" s="33" t="s">
        <v>59</v>
      </c>
      <c r="B7" s="54">
        <v>44574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60</v>
      </c>
      <c r="B8" s="54">
        <v>44588</v>
      </c>
      <c r="C8" s="19">
        <f t="shared" ref="C8" si="1">SUM(D8:F8)</f>
        <v>3343.15</v>
      </c>
      <c r="D8" s="18">
        <v>0</v>
      </c>
      <c r="E8" s="18">
        <v>3343.15</v>
      </c>
      <c r="F8" s="18">
        <v>0</v>
      </c>
    </row>
    <row r="9" spans="1:6" ht="25.5">
      <c r="A9" s="33" t="s">
        <v>62</v>
      </c>
      <c r="B9" s="54">
        <v>44610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63</v>
      </c>
      <c r="B10" s="54">
        <v>44616</v>
      </c>
      <c r="C10" s="19">
        <f t="shared" ref="C10" si="3">SUM(D10:F10)</f>
        <v>364075.59</v>
      </c>
      <c r="D10" s="18">
        <v>364075.59</v>
      </c>
      <c r="E10" s="18">
        <v>0</v>
      </c>
      <c r="F10" s="18">
        <v>0</v>
      </c>
    </row>
    <row r="11" spans="1:6" ht="25.5">
      <c r="A11" s="33" t="s">
        <v>66</v>
      </c>
      <c r="B11" s="54">
        <v>44621</v>
      </c>
      <c r="C11" s="19">
        <f t="shared" ref="C11" si="4">SUM(D11:F11)</f>
        <v>0</v>
      </c>
      <c r="D11" s="18">
        <v>0</v>
      </c>
      <c r="E11" s="18">
        <v>0</v>
      </c>
      <c r="F11" s="18">
        <v>0</v>
      </c>
    </row>
    <row r="12" spans="1:6" ht="25.5">
      <c r="A12" s="33" t="s">
        <v>68</v>
      </c>
      <c r="B12" s="54">
        <v>44637</v>
      </c>
      <c r="C12" s="19">
        <f t="shared" ref="C12" si="5">SUM(D12:F12)</f>
        <v>203864.71</v>
      </c>
      <c r="D12" s="18">
        <v>0</v>
      </c>
      <c r="E12" s="18">
        <v>156864.71</v>
      </c>
      <c r="F12" s="18">
        <v>47000</v>
      </c>
    </row>
    <row r="13" spans="1:6" ht="25.5">
      <c r="A13" s="33" t="s">
        <v>72</v>
      </c>
      <c r="B13" s="54">
        <v>44651</v>
      </c>
      <c r="C13" s="19">
        <f t="shared" ref="C13" si="6">SUM(D13:F13)</f>
        <v>768620</v>
      </c>
      <c r="D13" s="18">
        <v>768620</v>
      </c>
      <c r="E13" s="18">
        <v>0</v>
      </c>
      <c r="F13" s="18">
        <v>0</v>
      </c>
    </row>
    <row r="14" spans="1:6" ht="25.5">
      <c r="A14" s="33" t="s">
        <v>73</v>
      </c>
      <c r="B14" s="54">
        <v>44651</v>
      </c>
      <c r="C14" s="19">
        <f t="shared" ref="C14" si="7">SUM(D14:F14)</f>
        <v>6506</v>
      </c>
      <c r="D14" s="18">
        <v>6506</v>
      </c>
      <c r="E14" s="18">
        <v>0</v>
      </c>
      <c r="F14" s="18">
        <v>0</v>
      </c>
    </row>
    <row r="15" spans="1:6" ht="25.5">
      <c r="A15" s="33" t="s">
        <v>75</v>
      </c>
      <c r="B15" s="54">
        <v>44651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G30"/>
  <sheetViews>
    <sheetView workbookViewId="0"/>
  </sheetViews>
  <sheetFormatPr defaultRowHeight="14.25"/>
  <cols>
    <col min="1" max="1" width="51.625" customWidth="1"/>
    <col min="2" max="2" width="20.625" customWidth="1"/>
    <col min="3" max="58" width="20.625" style="30" customWidth="1"/>
    <col min="59" max="59" width="21.625" customWidth="1"/>
  </cols>
  <sheetData>
    <row r="1" spans="1:59">
      <c r="BG1" s="4" t="s">
        <v>8</v>
      </c>
    </row>
    <row r="2" spans="1:59" ht="120" customHeight="1">
      <c r="A2" s="3" t="s">
        <v>0</v>
      </c>
      <c r="B2" s="44" t="s">
        <v>58</v>
      </c>
      <c r="C2" s="51" t="s">
        <v>61</v>
      </c>
      <c r="D2" s="51" t="s">
        <v>64</v>
      </c>
      <c r="E2" s="51" t="s">
        <v>67</v>
      </c>
      <c r="F2" s="60" t="s">
        <v>65</v>
      </c>
      <c r="G2" s="51" t="s">
        <v>69</v>
      </c>
      <c r="H2" s="51" t="s">
        <v>70</v>
      </c>
      <c r="I2" s="60" t="s">
        <v>71</v>
      </c>
      <c r="J2" s="51" t="s">
        <v>74</v>
      </c>
      <c r="K2" s="51" t="s">
        <v>76</v>
      </c>
      <c r="L2" s="53" t="s">
        <v>39</v>
      </c>
      <c r="M2" s="53" t="s">
        <v>39</v>
      </c>
      <c r="N2" s="53" t="s">
        <v>39</v>
      </c>
      <c r="O2" s="53" t="s">
        <v>39</v>
      </c>
      <c r="P2" s="53" t="s">
        <v>39</v>
      </c>
      <c r="Q2" s="53" t="s">
        <v>39</v>
      </c>
      <c r="R2" s="53" t="s">
        <v>39</v>
      </c>
      <c r="S2" s="53" t="s">
        <v>39</v>
      </c>
      <c r="T2" s="53" t="s">
        <v>39</v>
      </c>
      <c r="U2" s="53" t="s">
        <v>39</v>
      </c>
      <c r="V2" s="53" t="s">
        <v>39</v>
      </c>
      <c r="W2" s="53" t="s">
        <v>39</v>
      </c>
      <c r="X2" s="53" t="s">
        <v>39</v>
      </c>
      <c r="Y2" s="53" t="s">
        <v>39</v>
      </c>
      <c r="Z2" s="53" t="s">
        <v>39</v>
      </c>
      <c r="AA2" s="53" t="s">
        <v>39</v>
      </c>
      <c r="AB2" s="53" t="s">
        <v>39</v>
      </c>
      <c r="AC2" s="53" t="s">
        <v>39</v>
      </c>
      <c r="AD2" s="53" t="s">
        <v>39</v>
      </c>
      <c r="AE2" s="53" t="s">
        <v>39</v>
      </c>
      <c r="AF2" s="53" t="s">
        <v>39</v>
      </c>
      <c r="AG2" s="53" t="s">
        <v>39</v>
      </c>
      <c r="AH2" s="53" t="s">
        <v>39</v>
      </c>
      <c r="AI2" s="53" t="s">
        <v>39</v>
      </c>
      <c r="AJ2" s="53" t="s">
        <v>39</v>
      </c>
      <c r="AK2" s="53" t="s">
        <v>39</v>
      </c>
      <c r="AL2" s="53" t="s">
        <v>39</v>
      </c>
      <c r="AM2" s="53" t="s">
        <v>39</v>
      </c>
      <c r="AN2" s="53" t="s">
        <v>39</v>
      </c>
      <c r="AO2" s="53" t="s">
        <v>39</v>
      </c>
      <c r="AP2" s="53" t="s">
        <v>39</v>
      </c>
      <c r="AQ2" s="53" t="s">
        <v>39</v>
      </c>
      <c r="AR2" s="53" t="s">
        <v>39</v>
      </c>
      <c r="AS2" s="53" t="s">
        <v>39</v>
      </c>
      <c r="AT2" s="53" t="s">
        <v>39</v>
      </c>
      <c r="AU2" s="53" t="s">
        <v>39</v>
      </c>
      <c r="AV2" s="53" t="s">
        <v>39</v>
      </c>
      <c r="AW2" s="53" t="s">
        <v>39</v>
      </c>
      <c r="AX2" s="53" t="s">
        <v>39</v>
      </c>
      <c r="AY2" s="53" t="s">
        <v>39</v>
      </c>
      <c r="AZ2" s="53" t="s">
        <v>39</v>
      </c>
      <c r="BA2" s="53" t="s">
        <v>39</v>
      </c>
      <c r="BB2" s="53" t="s">
        <v>39</v>
      </c>
      <c r="BC2" s="53" t="s">
        <v>39</v>
      </c>
      <c r="BD2" s="53" t="s">
        <v>39</v>
      </c>
      <c r="BE2" s="53" t="s">
        <v>39</v>
      </c>
      <c r="BF2" s="53" t="s">
        <v>39</v>
      </c>
      <c r="BG2" s="31" t="s">
        <v>77</v>
      </c>
    </row>
    <row r="3" spans="1:59" ht="18" customHeight="1">
      <c r="A3" s="2" t="s">
        <v>1</v>
      </c>
      <c r="B3" s="6">
        <f t="shared" ref="B3:C3" si="0">SUM(B5:B6)</f>
        <v>144960000</v>
      </c>
      <c r="C3" s="32">
        <f t="shared" si="0"/>
        <v>0</v>
      </c>
      <c r="D3" s="32">
        <f t="shared" ref="D3:E3" si="1">SUM(D5:D6)</f>
        <v>3343.15</v>
      </c>
      <c r="E3" s="32">
        <f t="shared" si="1"/>
        <v>0</v>
      </c>
      <c r="F3" s="32">
        <f t="shared" ref="F3:H3" si="2">SUM(F5:F6)</f>
        <v>364075.59</v>
      </c>
      <c r="G3" s="32">
        <f t="shared" si="2"/>
        <v>0</v>
      </c>
      <c r="H3" s="32">
        <f t="shared" si="2"/>
        <v>203864.71</v>
      </c>
      <c r="I3" s="32">
        <f t="shared" ref="I3:K3" si="3">SUM(I5:I6)</f>
        <v>258620</v>
      </c>
      <c r="J3" s="32">
        <f t="shared" si="3"/>
        <v>6506</v>
      </c>
      <c r="K3" s="32">
        <f t="shared" si="3"/>
        <v>0</v>
      </c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>
        <f>SUM(BG5:BG6)</f>
        <v>145796409.44999999</v>
      </c>
    </row>
    <row r="4" spans="1:59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</row>
    <row r="5" spans="1:59" ht="14.25" customHeight="1">
      <c r="A5" s="1" t="s">
        <v>12</v>
      </c>
      <c r="B5" s="5">
        <v>132325000</v>
      </c>
      <c r="C5" s="34">
        <v>0</v>
      </c>
      <c r="D5" s="34">
        <v>3343.15</v>
      </c>
      <c r="E5" s="34">
        <v>0</v>
      </c>
      <c r="F5" s="34">
        <v>288766.38</v>
      </c>
      <c r="G5" s="34">
        <v>0</v>
      </c>
      <c r="H5" s="34">
        <v>203864.71</v>
      </c>
      <c r="I5" s="61">
        <v>-312886</v>
      </c>
      <c r="J5" s="34">
        <v>6506</v>
      </c>
      <c r="K5" s="34">
        <v>0</v>
      </c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>
        <f>SUM(B5:BF5)</f>
        <v>132514594.23999999</v>
      </c>
    </row>
    <row r="6" spans="1:59" ht="14.25" customHeight="1">
      <c r="A6" s="1" t="s">
        <v>13</v>
      </c>
      <c r="B6" s="5">
        <v>12635000</v>
      </c>
      <c r="C6" s="34">
        <v>0</v>
      </c>
      <c r="D6" s="34">
        <v>0</v>
      </c>
      <c r="E6" s="34">
        <v>0</v>
      </c>
      <c r="F6" s="34">
        <v>75309.210000000006</v>
      </c>
      <c r="G6" s="34">
        <v>0</v>
      </c>
      <c r="H6" s="34">
        <v>0</v>
      </c>
      <c r="I6" s="34">
        <v>571506</v>
      </c>
      <c r="J6" s="34">
        <v>0</v>
      </c>
      <c r="K6" s="34">
        <v>0</v>
      </c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>
        <f>SUM(B6:BF6)</f>
        <v>13281815.210000001</v>
      </c>
    </row>
    <row r="7" spans="1:59" ht="18" customHeight="1" thickBot="1">
      <c r="A7" s="8" t="s">
        <v>2</v>
      </c>
      <c r="B7" s="9">
        <v>15883000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0</v>
      </c>
      <c r="I7" s="35">
        <v>510000</v>
      </c>
      <c r="J7" s="35">
        <v>0</v>
      </c>
      <c r="K7" s="35">
        <v>0</v>
      </c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>
        <f>SUM(B7:BF7)</f>
        <v>16393000</v>
      </c>
    </row>
    <row r="8" spans="1:59" ht="27" customHeight="1" thickBot="1">
      <c r="A8" s="14" t="s">
        <v>3</v>
      </c>
      <c r="B8" s="15">
        <f t="shared" ref="B8:C8" si="4">SUM(B3,B7)</f>
        <v>160843000</v>
      </c>
      <c r="C8" s="36">
        <f t="shared" si="4"/>
        <v>0</v>
      </c>
      <c r="D8" s="36">
        <f t="shared" ref="D8:E8" si="5">SUM(D3,D7)</f>
        <v>3343.15</v>
      </c>
      <c r="E8" s="36">
        <f t="shared" si="5"/>
        <v>0</v>
      </c>
      <c r="F8" s="36">
        <f t="shared" ref="F8:H8" si="6">SUM(F3,F7)</f>
        <v>364075.59</v>
      </c>
      <c r="G8" s="36">
        <f t="shared" si="6"/>
        <v>0</v>
      </c>
      <c r="H8" s="36">
        <f t="shared" si="6"/>
        <v>203864.71</v>
      </c>
      <c r="I8" s="36">
        <f t="shared" ref="I8:K8" si="7">SUM(I3,I7)</f>
        <v>768620</v>
      </c>
      <c r="J8" s="36">
        <f t="shared" si="7"/>
        <v>6506</v>
      </c>
      <c r="K8" s="36">
        <f t="shared" si="7"/>
        <v>0</v>
      </c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>
        <f>SUM(BG3,BG7)</f>
        <v>162189409.44999999</v>
      </c>
    </row>
    <row r="9" spans="1:59" ht="18" customHeight="1">
      <c r="A9" s="10" t="s">
        <v>4</v>
      </c>
      <c r="B9" s="11">
        <f t="shared" ref="B9:C9" si="8">SUM(B11:B12)</f>
        <v>158380000</v>
      </c>
      <c r="C9" s="37">
        <f t="shared" si="8"/>
        <v>0</v>
      </c>
      <c r="D9" s="37">
        <f t="shared" ref="D9" si="9">SUM(D11:D12)</f>
        <v>3343.15</v>
      </c>
      <c r="E9" s="37">
        <f t="shared" ref="E9:F9" si="10">SUM(E11:E12)</f>
        <v>0</v>
      </c>
      <c r="F9" s="37">
        <f t="shared" si="10"/>
        <v>364075.59</v>
      </c>
      <c r="G9" s="37">
        <f t="shared" ref="G9:I9" si="11">SUM(G11:G12)</f>
        <v>0</v>
      </c>
      <c r="H9" s="37">
        <f t="shared" si="11"/>
        <v>203864.71</v>
      </c>
      <c r="I9" s="37">
        <f t="shared" si="11"/>
        <v>768620</v>
      </c>
      <c r="J9" s="37">
        <f t="shared" ref="J9:K9" si="12">SUM(J11:J12)</f>
        <v>6506</v>
      </c>
      <c r="K9" s="37">
        <f t="shared" si="12"/>
        <v>0</v>
      </c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>
        <f>SUM(BG11:BG12)</f>
        <v>159726409.45000002</v>
      </c>
    </row>
    <row r="10" spans="1:59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</row>
    <row r="11" spans="1:59" ht="14.25" customHeight="1">
      <c r="A11" s="1" t="s">
        <v>14</v>
      </c>
      <c r="B11" s="5">
        <v>136630000</v>
      </c>
      <c r="C11" s="34">
        <v>0</v>
      </c>
      <c r="D11" s="34">
        <v>3343.15</v>
      </c>
      <c r="E11" s="34">
        <v>0</v>
      </c>
      <c r="F11" s="34">
        <v>288766.38</v>
      </c>
      <c r="G11" s="34">
        <v>0</v>
      </c>
      <c r="H11" s="34">
        <v>203864.71</v>
      </c>
      <c r="I11" s="61">
        <v>-311120</v>
      </c>
      <c r="J11" s="34">
        <v>6506</v>
      </c>
      <c r="K11" s="61">
        <v>-76000</v>
      </c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>
        <f>SUM(B11:BF11)</f>
        <v>136745360.24000001</v>
      </c>
    </row>
    <row r="12" spans="1:59" ht="14.25" customHeight="1">
      <c r="A12" s="1" t="s">
        <v>15</v>
      </c>
      <c r="B12" s="5">
        <v>21750000</v>
      </c>
      <c r="C12" s="34">
        <v>0</v>
      </c>
      <c r="D12" s="34">
        <v>0</v>
      </c>
      <c r="E12" s="34">
        <v>0</v>
      </c>
      <c r="F12" s="34">
        <v>75309.210000000006</v>
      </c>
      <c r="G12" s="34">
        <v>0</v>
      </c>
      <c r="H12" s="34">
        <v>0</v>
      </c>
      <c r="I12" s="34">
        <v>1079740</v>
      </c>
      <c r="J12" s="34">
        <v>0</v>
      </c>
      <c r="K12" s="34">
        <v>76000</v>
      </c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>
        <f>SUM(B12:BF12)</f>
        <v>22981049.210000001</v>
      </c>
    </row>
    <row r="13" spans="1:59" ht="18" customHeight="1" thickBot="1">
      <c r="A13" s="8" t="s">
        <v>5</v>
      </c>
      <c r="B13" s="9">
        <v>2463000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>
        <f>SUM(B13:BF13)</f>
        <v>2463000</v>
      </c>
    </row>
    <row r="14" spans="1:59" ht="27" customHeight="1" thickBot="1">
      <c r="A14" s="14" t="s">
        <v>3</v>
      </c>
      <c r="B14" s="15">
        <f t="shared" ref="B14:C14" si="13">SUM(B9,B13)</f>
        <v>160843000</v>
      </c>
      <c r="C14" s="36">
        <f t="shared" si="13"/>
        <v>0</v>
      </c>
      <c r="D14" s="36">
        <f t="shared" ref="D14:E14" si="14">SUM(D9,D13)</f>
        <v>3343.15</v>
      </c>
      <c r="E14" s="36">
        <f t="shared" si="14"/>
        <v>0</v>
      </c>
      <c r="F14" s="36">
        <f t="shared" ref="F14:H14" si="15">SUM(F9,F13)</f>
        <v>364075.59</v>
      </c>
      <c r="G14" s="36">
        <f t="shared" si="15"/>
        <v>0</v>
      </c>
      <c r="H14" s="36">
        <f t="shared" si="15"/>
        <v>203864.71</v>
      </c>
      <c r="I14" s="36">
        <f t="shared" ref="I14:K14" si="16">SUM(I9,I13)</f>
        <v>768620</v>
      </c>
      <c r="J14" s="36">
        <f t="shared" si="16"/>
        <v>6506</v>
      </c>
      <c r="K14" s="36">
        <f t="shared" si="16"/>
        <v>0</v>
      </c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>
        <f>SUM(BG9,BG13)</f>
        <v>162189409.45000002</v>
      </c>
    </row>
    <row r="15" spans="1:59" ht="18" customHeight="1">
      <c r="A15" s="12" t="s">
        <v>11</v>
      </c>
      <c r="B15" s="13">
        <f t="shared" ref="B15:C15" si="17">+B3-B9</f>
        <v>-13420000</v>
      </c>
      <c r="C15" s="38">
        <f t="shared" si="17"/>
        <v>0</v>
      </c>
      <c r="D15" s="38">
        <f t="shared" ref="D15:E15" si="18">+D3-D9</f>
        <v>0</v>
      </c>
      <c r="E15" s="38">
        <f t="shared" si="18"/>
        <v>0</v>
      </c>
      <c r="F15" s="38">
        <f t="shared" ref="F15:H15" si="19">+F3-F9</f>
        <v>0</v>
      </c>
      <c r="G15" s="38">
        <f t="shared" si="19"/>
        <v>0</v>
      </c>
      <c r="H15" s="38">
        <f t="shared" si="19"/>
        <v>0</v>
      </c>
      <c r="I15" s="40">
        <f t="shared" ref="I15:K15" si="20">+I3-I9</f>
        <v>-510000</v>
      </c>
      <c r="J15" s="38">
        <f t="shared" si="20"/>
        <v>0</v>
      </c>
      <c r="K15" s="38">
        <f t="shared" si="20"/>
        <v>0</v>
      </c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40">
        <f>+BG3-BG9</f>
        <v>-13930000.00000003</v>
      </c>
    </row>
    <row r="16" spans="1:59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</row>
    <row r="17" spans="1:59" ht="18" customHeight="1">
      <c r="A17" s="41" t="s">
        <v>6</v>
      </c>
      <c r="B17" s="42">
        <f t="shared" ref="B17:C17" si="21">SUM(B19:B20)</f>
        <v>1010000</v>
      </c>
      <c r="C17" s="43">
        <f t="shared" si="21"/>
        <v>0</v>
      </c>
      <c r="D17" s="43">
        <f t="shared" ref="D17" si="22">SUM(D19:D20)</f>
        <v>0</v>
      </c>
      <c r="E17" s="43">
        <f t="shared" ref="E17:F17" si="23">SUM(E19:E20)</f>
        <v>0</v>
      </c>
      <c r="F17" s="43">
        <f t="shared" si="23"/>
        <v>0</v>
      </c>
      <c r="G17" s="43">
        <f t="shared" ref="G17:I17" si="24">SUM(G19:G20)</f>
        <v>0</v>
      </c>
      <c r="H17" s="43">
        <f t="shared" si="24"/>
        <v>0</v>
      </c>
      <c r="I17" s="43">
        <f t="shared" si="24"/>
        <v>0</v>
      </c>
      <c r="J17" s="43">
        <f t="shared" ref="J17:K17" si="25">SUM(J19:J20)</f>
        <v>0</v>
      </c>
      <c r="K17" s="43">
        <f t="shared" si="25"/>
        <v>0</v>
      </c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>
        <f>SUM(BG19:BG20)</f>
        <v>1010000</v>
      </c>
    </row>
    <row r="18" spans="1:59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</row>
    <row r="19" spans="1:59" ht="24">
      <c r="A19" s="7" t="s">
        <v>35</v>
      </c>
      <c r="B19" s="5">
        <v>610000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>
        <f>SUM(B19:BF19)</f>
        <v>610000</v>
      </c>
    </row>
    <row r="20" spans="1:59" ht="24">
      <c r="A20" s="7" t="s">
        <v>36</v>
      </c>
      <c r="B20" s="5">
        <v>400000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>
        <f>SUM(B20:BF20)</f>
        <v>400000</v>
      </c>
    </row>
    <row r="21" spans="1:59" ht="18" customHeight="1">
      <c r="A21" s="41" t="s">
        <v>7</v>
      </c>
      <c r="B21" s="42">
        <f t="shared" ref="B21:C21" si="26">SUM(B23:B23)</f>
        <v>400000</v>
      </c>
      <c r="C21" s="43">
        <f t="shared" si="26"/>
        <v>0</v>
      </c>
      <c r="D21" s="43">
        <f t="shared" ref="D21:E21" si="27">SUM(D23:D23)</f>
        <v>0</v>
      </c>
      <c r="E21" s="43">
        <f t="shared" si="27"/>
        <v>0</v>
      </c>
      <c r="F21" s="43">
        <f t="shared" ref="F21:H21" si="28">SUM(F23:F23)</f>
        <v>0</v>
      </c>
      <c r="G21" s="62">
        <f t="shared" si="28"/>
        <v>-100000</v>
      </c>
      <c r="H21" s="43">
        <f t="shared" si="28"/>
        <v>0</v>
      </c>
      <c r="I21" s="43">
        <f t="shared" ref="I21:K21" si="29">SUM(I23:I23)</f>
        <v>0</v>
      </c>
      <c r="J21" s="43">
        <f t="shared" si="29"/>
        <v>0</v>
      </c>
      <c r="K21" s="43">
        <f t="shared" si="29"/>
        <v>0</v>
      </c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>
        <f>SUM(BG23:BG23)</f>
        <v>300000</v>
      </c>
    </row>
    <row r="22" spans="1:59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</row>
    <row r="23" spans="1:59" ht="24">
      <c r="A23" s="7" t="s">
        <v>32</v>
      </c>
      <c r="B23" s="5">
        <v>400000</v>
      </c>
      <c r="C23" s="34">
        <v>0</v>
      </c>
      <c r="D23" s="34">
        <v>0</v>
      </c>
      <c r="E23" s="34">
        <v>0</v>
      </c>
      <c r="F23" s="34">
        <v>0</v>
      </c>
      <c r="G23" s="61">
        <v>-100000</v>
      </c>
      <c r="H23" s="34">
        <v>0</v>
      </c>
      <c r="I23" s="34">
        <v>0</v>
      </c>
      <c r="J23" s="34">
        <v>0</v>
      </c>
      <c r="K23" s="34">
        <v>0</v>
      </c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>
        <f>SUM(B23:BF23)</f>
        <v>300000</v>
      </c>
    </row>
    <row r="26" spans="1:59">
      <c r="A26" s="29" t="s">
        <v>29</v>
      </c>
    </row>
    <row r="27" spans="1:59">
      <c r="A27" s="29" t="s">
        <v>33</v>
      </c>
    </row>
    <row r="28" spans="1:59">
      <c r="A28" s="29" t="s">
        <v>34</v>
      </c>
    </row>
    <row r="29" spans="1:59">
      <c r="A29" s="29" t="s">
        <v>30</v>
      </c>
    </row>
    <row r="30" spans="1:59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5" fitToWidth="100" orientation="landscape" r:id="rId1"/>
  <headerFooter>
    <oddHeader>&amp;C&amp;"Czcionka tekstu podstawowego,Pogrubiony"&amp;12
BUDŻET GMINY STRZELCE OPOLSKIE NA 2022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/>
  </sheetViews>
  <sheetFormatPr defaultColWidth="8.75" defaultRowHeight="14.25"/>
  <cols>
    <col min="1" max="1" width="36.75" style="57" customWidth="1"/>
    <col min="2" max="2" width="16.75" style="57" customWidth="1"/>
    <col min="3" max="16384" width="8.75" style="57"/>
  </cols>
  <sheetData>
    <row r="3" spans="1:2" ht="22.15" customHeight="1">
      <c r="A3" s="55" t="s">
        <v>50</v>
      </c>
      <c r="B3" s="56">
        <f>'Budżet 2022 - Dochody'!$C$5</f>
        <v>145796409.45000002</v>
      </c>
    </row>
    <row r="4" spans="1:2" ht="22.15" customHeight="1">
      <c r="A4" s="55" t="s">
        <v>51</v>
      </c>
      <c r="B4" s="56">
        <f>'Budżet 2022 - po zmianach'!$BG$3</f>
        <v>145796409.44999999</v>
      </c>
    </row>
    <row r="5" spans="1:2" ht="18" customHeight="1">
      <c r="A5" s="58" t="s">
        <v>52</v>
      </c>
      <c r="B5" s="59" t="str">
        <f>IF((B3-B4)=0,"OK","Błąd!")</f>
        <v>Błąd!</v>
      </c>
    </row>
    <row r="7" spans="1:2" ht="22.15" customHeight="1">
      <c r="A7" s="55" t="s">
        <v>53</v>
      </c>
      <c r="B7" s="56">
        <f>'Budżet 2022 - Wydatki'!$C$5</f>
        <v>159726409.45000002</v>
      </c>
    </row>
    <row r="8" spans="1:2" ht="22.15" customHeight="1">
      <c r="A8" s="55" t="s">
        <v>54</v>
      </c>
      <c r="B8" s="56">
        <f>'Budżet 2022 - po zmianach'!$BG$9</f>
        <v>159726409.45000002</v>
      </c>
    </row>
    <row r="9" spans="1:2" ht="18" customHeight="1">
      <c r="A9" s="58" t="s">
        <v>52</v>
      </c>
      <c r="B9" s="59" t="str">
        <f>IF((B7-B8)=0,"OK","Błąd!")</f>
        <v>OK</v>
      </c>
    </row>
    <row r="11" spans="1:2" ht="22.15" customHeight="1">
      <c r="A11" s="55" t="s">
        <v>56</v>
      </c>
      <c r="B11" s="56">
        <f>'Budżet 2022 - Dochody'!$E$5</f>
        <v>21682684.859999999</v>
      </c>
    </row>
    <row r="12" spans="1:2" ht="22.15" customHeight="1">
      <c r="A12" s="55" t="s">
        <v>57</v>
      </c>
      <c r="B12" s="56">
        <f>'Budżet 2022 - Wydatki'!$E$5</f>
        <v>21682684.859999999</v>
      </c>
    </row>
    <row r="13" spans="1:2" ht="18" customHeight="1">
      <c r="A13" s="58" t="s">
        <v>52</v>
      </c>
      <c r="B13" s="59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2022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2022 - Dochody</vt:lpstr>
      <vt:lpstr>Budżet 2022 - Wydatki</vt:lpstr>
      <vt:lpstr>Budżet 2022 -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2022 po zmianach</dc:title>
  <dc:subject>Budżet 2022</dc:subject>
  <dc:creator>p.szuba@strzelceopolskie.eu</dc:creator>
  <cp:keywords>Budżet 2022</cp:keywords>
  <dc:description>Budżet 2022 po zmianach</dc:description>
  <cp:lastModifiedBy>Piotr Szuba</cp:lastModifiedBy>
  <cp:lastPrinted>2022-01-15T12:50:44Z</cp:lastPrinted>
  <dcterms:created xsi:type="dcterms:W3CDTF">2010-01-23T12:25:49Z</dcterms:created>
  <dcterms:modified xsi:type="dcterms:W3CDTF">2022-04-12T08:25:24Z</dcterms:modified>
  <cp:category>Budżet 2022</cp:category>
</cp:coreProperties>
</file>