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_Wspólne\271.01.01.2022.ZakupEnergii.2023\09.1.SWZ\"/>
    </mc:Choice>
  </mc:AlternateContent>
  <xr:revisionPtr revIDLastSave="0" documentId="13_ncr:1_{9BE22AFE-BD18-4F04-AA6E-E02CE020776B}" xr6:coauthVersionLast="47" xr6:coauthVersionMax="47" xr10:uidLastSave="{00000000-0000-0000-0000-000000000000}"/>
  <bookViews>
    <workbookView xWindow="-108" yWindow="-108" windowWidth="23256" windowHeight="12576" tabRatio="587" xr2:uid="{1A2B4782-3D0B-496B-A9ED-8A3CA81B4C9B}"/>
  </bookViews>
  <sheets>
    <sheet name="Oferta cenowa" sheetId="8" r:id="rId1"/>
  </sheets>
  <externalReferences>
    <externalReference r:id="rId2"/>
    <externalReference r:id="rId3"/>
  </externalReferences>
  <definedNames>
    <definedName name="_O.Koncowy">#REF!</definedName>
    <definedName name="Biała">#REF!</definedName>
    <definedName name="Bierawa">#REF!</definedName>
    <definedName name="Byczyna">#REF!</definedName>
    <definedName name="Cisek">#REF!</definedName>
    <definedName name="Dobrzeń_Wielki">#REF!</definedName>
    <definedName name="Domaszowice">#REF!</definedName>
    <definedName name="Głuchołazy">#REF!</definedName>
    <definedName name="Gogolin">#REF!</definedName>
    <definedName name="Grodków">#REF!</definedName>
    <definedName name="Kamiennik">#REF!</definedName>
    <definedName name="Kluczbork">#REF!</definedName>
    <definedName name="Komprachcice">#REF!</definedName>
    <definedName name="Korfantów">#REF!</definedName>
    <definedName name="Lasowice_Wielkie">#REF!</definedName>
    <definedName name="Lewin_Brzeski">#REF!</definedName>
    <definedName name="ListaGmin.01">#REF!</definedName>
    <definedName name="Lubsza">#REF!</definedName>
    <definedName name="Łambinowice">#REF!</definedName>
    <definedName name="Łubniany">#REF!</definedName>
    <definedName name="Namysłów">#REF!</definedName>
    <definedName name="O.Koncowy">'[1]Dane PPE'!$E$6:$H$5371</definedName>
    <definedName name="Olesno">#REF!</definedName>
    <definedName name="Olszanka">#REF!</definedName>
    <definedName name="Otmuchów">#REF!</definedName>
    <definedName name="Pakosławice">#REF!</definedName>
    <definedName name="Pawłowiczki">#REF!</definedName>
    <definedName name="Pokój">#REF!</definedName>
    <definedName name="Polska_Cerekiew">#REF!</definedName>
    <definedName name="Reńska_Wieś">#REF!</definedName>
    <definedName name="Skarbimierz">#REF!</definedName>
    <definedName name="Skoroszyce">#REF!</definedName>
    <definedName name="Strzelce_Opolskie">#REF!</definedName>
    <definedName name="Świerczów">#REF!</definedName>
    <definedName name="Taryfa">#REF!</definedName>
    <definedName name="Taryfa2">#REF!</definedName>
    <definedName name="Taryfa3">#REF!</definedName>
    <definedName name="TaryfaEE" localSheetId="0">#REF!</definedName>
    <definedName name="TaryfaEE">[2]Podsumowanie!$C$6:$C$21</definedName>
    <definedName name="TaryfaEE2">#REF!</definedName>
    <definedName name="Tułowice">#REF!</definedName>
    <definedName name="Walce">#REF!</definedName>
    <definedName name="Wilków">#REF!</definedName>
    <definedName name="Wołczyn">#REF!</definedName>
    <definedName name="Zawadzkie">#REF!</definedName>
    <definedName name="Zdzieszowice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7" i="8" l="1"/>
  <c r="Q16" i="8"/>
  <c r="Z29" i="8"/>
  <c r="Q19" i="8"/>
  <c r="O28" i="8"/>
  <c r="X28" i="8" s="1"/>
  <c r="O27" i="8"/>
  <c r="X27" i="8" s="1"/>
  <c r="O26" i="8"/>
  <c r="O25" i="8"/>
  <c r="X25" i="8" s="1"/>
  <c r="O24" i="8"/>
  <c r="X24" i="8" s="1"/>
  <c r="O23" i="8"/>
  <c r="X23" i="8" s="1"/>
  <c r="O22" i="8"/>
  <c r="X22" i="8" s="1"/>
  <c r="O21" i="8"/>
  <c r="X21" i="8" s="1"/>
  <c r="O20" i="8"/>
  <c r="X20" i="8" s="1"/>
  <c r="O19" i="8"/>
  <c r="X19" i="8" s="1"/>
  <c r="O18" i="8"/>
  <c r="X18" i="8" s="1"/>
  <c r="O17" i="8"/>
  <c r="X17" i="8" s="1"/>
  <c r="O16" i="8"/>
  <c r="X16" i="8" s="1"/>
  <c r="O15" i="8"/>
  <c r="X15" i="8" s="1"/>
  <c r="O14" i="8"/>
  <c r="X14" i="8" s="1"/>
  <c r="L17" i="8"/>
  <c r="W17" i="8" s="1"/>
  <c r="W29" i="8" s="1"/>
  <c r="I27" i="8"/>
  <c r="V27" i="8" s="1"/>
  <c r="I25" i="8"/>
  <c r="V25" i="8" s="1"/>
  <c r="I23" i="8"/>
  <c r="V23" i="8" s="1"/>
  <c r="I22" i="8"/>
  <c r="V22" i="8" s="1"/>
  <c r="I20" i="8"/>
  <c r="V20" i="8" s="1"/>
  <c r="I19" i="8"/>
  <c r="V19" i="8" s="1"/>
  <c r="I17" i="8"/>
  <c r="V17" i="8" s="1"/>
  <c r="I16" i="8"/>
  <c r="V16" i="8" s="1"/>
  <c r="F28" i="8"/>
  <c r="U28" i="8" s="1"/>
  <c r="F27" i="8"/>
  <c r="U27" i="8" s="1"/>
  <c r="F26" i="8"/>
  <c r="U26" i="8" s="1"/>
  <c r="F25" i="8"/>
  <c r="U25" i="8" s="1"/>
  <c r="F24" i="8"/>
  <c r="U24" i="8" s="1"/>
  <c r="F23" i="8"/>
  <c r="U23" i="8" s="1"/>
  <c r="F22" i="8"/>
  <c r="U22" i="8" s="1"/>
  <c r="F21" i="8"/>
  <c r="U21" i="8" s="1"/>
  <c r="F20" i="8"/>
  <c r="U20" i="8" s="1"/>
  <c r="F19" i="8"/>
  <c r="U19" i="8" s="1"/>
  <c r="F18" i="8"/>
  <c r="U18" i="8" s="1"/>
  <c r="F17" i="8"/>
  <c r="F16" i="8"/>
  <c r="F15" i="8"/>
  <c r="U15" i="8" s="1"/>
  <c r="F14" i="8"/>
  <c r="X26" i="8"/>
  <c r="T28" i="8"/>
  <c r="Q28" i="8"/>
  <c r="T27" i="8"/>
  <c r="R27" i="8"/>
  <c r="Q27" i="8"/>
  <c r="T26" i="8"/>
  <c r="Q26" i="8"/>
  <c r="T25" i="8"/>
  <c r="R25" i="8"/>
  <c r="Q25" i="8"/>
  <c r="T24" i="8"/>
  <c r="Q24" i="8"/>
  <c r="T23" i="8"/>
  <c r="R23" i="8"/>
  <c r="Q23" i="8"/>
  <c r="T22" i="8"/>
  <c r="R22" i="8"/>
  <c r="Q22" i="8"/>
  <c r="V21" i="8"/>
  <c r="T21" i="8"/>
  <c r="R21" i="8"/>
  <c r="Q21" i="8"/>
  <c r="T20" i="8"/>
  <c r="R20" i="8"/>
  <c r="Q20" i="8"/>
  <c r="T19" i="8"/>
  <c r="R19" i="8"/>
  <c r="T18" i="8"/>
  <c r="Q18" i="8"/>
  <c r="T17" i="8"/>
  <c r="S17" i="8"/>
  <c r="S29" i="8" s="1"/>
  <c r="R17" i="8"/>
  <c r="T16" i="8"/>
  <c r="R16" i="8"/>
  <c r="T15" i="8"/>
  <c r="Q15" i="8"/>
  <c r="T14" i="8"/>
  <c r="AC29" i="8"/>
  <c r="AB29" i="8"/>
  <c r="AA29" i="8"/>
  <c r="Q14" i="8" l="1"/>
  <c r="U14" i="8"/>
  <c r="U16" i="8"/>
  <c r="U17" i="8"/>
  <c r="U29" i="8" s="1"/>
  <c r="X29" i="8"/>
  <c r="T29" i="8"/>
  <c r="L29" i="8"/>
  <c r="V29" i="8"/>
  <c r="R29" i="8"/>
  <c r="Q29" i="8"/>
  <c r="L30" i="8" l="1"/>
</calcChain>
</file>

<file path=xl/sharedStrings.xml><?xml version="1.0" encoding="utf-8"?>
<sst xmlns="http://schemas.openxmlformats.org/spreadsheetml/2006/main" count="85" uniqueCount="48">
  <si>
    <t>Lp.</t>
  </si>
  <si>
    <t>Taryfa</t>
  </si>
  <si>
    <t>C12a</t>
  </si>
  <si>
    <t>C11</t>
  </si>
  <si>
    <t>C21</t>
  </si>
  <si>
    <t>O12</t>
  </si>
  <si>
    <t>C12b</t>
  </si>
  <si>
    <t>R</t>
  </si>
  <si>
    <t>G11</t>
  </si>
  <si>
    <t>G12</t>
  </si>
  <si>
    <t>O11</t>
  </si>
  <si>
    <t>B23</t>
  </si>
  <si>
    <t>B22</t>
  </si>
  <si>
    <t>C22a</t>
  </si>
  <si>
    <t>B11</t>
  </si>
  <si>
    <t>C22b</t>
  </si>
  <si>
    <t>B21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</si>
  <si>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</si>
  <si>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</si>
  <si>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</si>
  <si>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</si>
  <si>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</si>
  <si>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[kWh]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</si>
  <si>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</si>
  <si>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</si>
  <si>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</si>
  <si>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</si>
  <si>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</si>
  <si>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</si>
  <si>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</si>
  <si>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</si>
  <si>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</si>
  <si>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</si>
  <si>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</si>
  <si>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</si>
  <si>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</si>
  <si>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</si>
  <si>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</si>
  <si>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Cena oferty - netto [zł]</t>
  </si>
  <si>
    <t>Cena oferty - brutto [zł]</t>
  </si>
  <si>
    <t>Nazwa wykonawcy</t>
  </si>
  <si>
    <t>Adres wykonawcy</t>
  </si>
  <si>
    <t>VAT</t>
  </si>
  <si>
    <t>%</t>
  </si>
  <si>
    <t>Znak postępowania:</t>
  </si>
  <si>
    <t>Nazwa:</t>
  </si>
  <si>
    <t>ZP.271.1.1.2022</t>
  </si>
  <si>
    <t xml:space="preserve">Sprzedaż energii elektrycznej w 2023 roku Odbiorcom Końcowym XI Grupy Zakupowej Energetycznej Związku Gmin Śląska Opolskiego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</si>
</sst>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#,##0.00,&quot;     &quot;;&quot;-&quot;#,##0.00,&quot;     &quot;;&quot; -&quot;#&quot;      &quot;;@&quot; &quot;"/>
    <numFmt numFmtId="165" formatCode="#,##0.0"/>
    <numFmt numFmtId="166" formatCode="#,##0.000"/>
    <numFmt numFmtId="167" formatCode="0.0"/>
  </numFmts>
  <fonts count="24" x14ac:knownFonts="1">
    <font>
      <sz val="10"/>
      <color theme="1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indexed="12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u/>
      <sz val="10"/>
      <color indexed="12"/>
      <name val="Arial CE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</borders>
  <cellStyleXfs count="1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4" fontId="6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72">
    <xf numFmtId="0" fontId="0" fillId="0" borderId="0" xfId="0"/>
    <xf numFmtId="0" fontId="5" fillId="2" borderId="0" xfId="16" applyFont="1" applyFill="1" applyAlignment="1" applyProtection="1">
      <alignment vertical="center"/>
      <protection hidden="1"/>
    </xf>
    <xf numFmtId="0" fontId="5" fillId="0" borderId="0" xfId="16" applyFont="1" applyAlignment="1" applyProtection="1">
      <alignment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2" fillId="2" borderId="0" xfId="16" applyFont="1" applyFill="1" applyAlignment="1" applyProtection="1">
      <alignment vertical="center"/>
      <protection hidden="1"/>
    </xf>
    <xf numFmtId="0" fontId="5" fillId="3" borderId="20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horizontal="center" vertical="center"/>
      <protection hidden="1"/>
    </xf>
    <xf numFmtId="0" fontId="5" fillId="3" borderId="22" xfId="16" applyFont="1" applyFill="1" applyBorder="1" applyAlignment="1" applyProtection="1">
      <alignment horizontal="center" vertical="center"/>
      <protection hidden="1"/>
    </xf>
    <xf numFmtId="0" fontId="5" fillId="2" borderId="0" xfId="16" applyFont="1" applyFill="1" applyAlignment="1" applyProtection="1">
      <alignment horizontal="center" vertical="center"/>
      <protection hidden="1"/>
    </xf>
    <xf numFmtId="0" fontId="13" fillId="2" borderId="0" xfId="16" applyFont="1" applyFill="1" applyAlignment="1" applyProtection="1">
      <alignment horizontal="center" vertical="center" wrapText="1"/>
      <protection hidden="1"/>
    </xf>
    <xf numFmtId="0" fontId="23" fillId="3" borderId="16" xfId="16" applyFont="1" applyFill="1" applyBorder="1" applyAlignment="1" applyProtection="1">
      <alignment horizontal="center" vertical="center" wrapText="1"/>
      <protection hidden="1"/>
    </xf>
    <xf numFmtId="0" fontId="15" fillId="2" borderId="0" xfId="16" applyFont="1" applyFill="1" applyAlignment="1" applyProtection="1">
      <alignment horizontal="center" vertical="center"/>
      <protection hidden="1"/>
    </xf>
    <xf numFmtId="0" fontId="15" fillId="3" borderId="1" xfId="16" applyFont="1" applyFill="1" applyBorder="1" applyAlignment="1" applyProtection="1">
      <alignment horizontal="center" vertical="center"/>
      <protection hidden="1"/>
    </xf>
    <xf numFmtId="0" fontId="15" fillId="3" borderId="16" xfId="16" applyFont="1" applyFill="1" applyBorder="1" applyAlignment="1" applyProtection="1">
      <alignment horizontal="center" vertical="center" wrapText="1"/>
      <protection hidden="1"/>
    </xf>
    <xf numFmtId="0" fontId="15" fillId="3" borderId="16" xfId="16" applyFont="1" applyFill="1" applyBorder="1" applyAlignment="1" applyProtection="1">
      <alignment horizontal="center" vertical="center"/>
      <protection hidden="1"/>
    </xf>
    <xf numFmtId="0" fontId="13" fillId="3" borderId="16" xfId="16" applyFont="1" applyFill="1" applyBorder="1" applyAlignment="1" applyProtection="1">
      <alignment horizontal="center" vertical="center"/>
      <protection hidden="1"/>
    </xf>
    <xf numFmtId="2" fontId="20" fillId="3" borderId="16" xfId="16" applyNumberFormat="1" applyFont="1" applyFill="1" applyBorder="1" applyAlignment="1" applyProtection="1">
      <alignment horizontal="right" vertical="center"/>
      <protection hidden="1"/>
    </xf>
    <xf numFmtId="0" fontId="15" fillId="3" borderId="0" xfId="16" applyFont="1" applyFill="1" applyBorder="1" applyAlignment="1" applyProtection="1">
      <alignment horizontal="center" vertical="center"/>
      <protection hidden="1"/>
    </xf>
    <xf numFmtId="2" fontId="20" fillId="3" borderId="16" xfId="16" applyNumberFormat="1" applyFont="1" applyFill="1" applyBorder="1" applyAlignment="1" applyProtection="1">
      <alignment vertical="center"/>
      <protection hidden="1"/>
    </xf>
    <xf numFmtId="3" fontId="5" fillId="3" borderId="5" xfId="16" applyNumberFormat="1" applyFont="1" applyFill="1" applyBorder="1" applyAlignment="1" applyProtection="1">
      <alignment horizontal="right" vertical="center" wrapText="1"/>
      <protection locked="0" hidden="1"/>
    </xf>
    <xf numFmtId="0" fontId="15" fillId="3" borderId="0" xfId="16" applyFont="1" applyFill="1" applyAlignment="1" applyProtection="1">
      <alignment horizontal="center" vertical="center"/>
      <protection hidden="1"/>
    </xf>
    <xf numFmtId="2" fontId="20" fillId="3" borderId="23" xfId="16" applyNumberFormat="1" applyFont="1" applyFill="1" applyBorder="1" applyAlignment="1" applyProtection="1">
      <alignment horizontal="right" vertical="center"/>
      <protection hidden="1"/>
    </xf>
    <xf numFmtId="2" fontId="20" fillId="3" borderId="24" xfId="16" applyNumberFormat="1" applyFont="1" applyFill="1" applyBorder="1" applyAlignment="1" applyProtection="1">
      <alignment horizontal="right" vertical="center"/>
      <protection hidden="1"/>
    </xf>
    <xf numFmtId="0" fontId="20" fillId="3" borderId="0" xfId="16" applyFont="1" applyFill="1" applyAlignment="1" applyProtection="1">
      <alignment horizontal="center" vertical="center"/>
      <protection hidden="1"/>
    </xf>
    <xf numFmtId="0" fontId="15" fillId="3" borderId="23" xfId="16" applyFont="1" applyFill="1" applyBorder="1" applyAlignment="1" applyProtection="1">
      <alignment horizontal="center" vertical="center"/>
      <protection hidden="1"/>
    </xf>
    <xf numFmtId="0" fontId="13" fillId="3" borderId="23" xfId="16" applyFont="1" applyFill="1" applyBorder="1" applyAlignment="1" applyProtection="1">
      <alignment horizontal="center" vertical="center"/>
      <protection hidden="1"/>
    </xf>
    <xf numFmtId="4" fontId="16" fillId="3" borderId="4" xfId="16" applyNumberFormat="1" applyFont="1" applyFill="1" applyBorder="1" applyAlignment="1" applyProtection="1">
      <alignment horizontal="center" vertical="center"/>
      <protection hidden="1"/>
    </xf>
    <xf numFmtId="3" fontId="5" fillId="2" borderId="0" xfId="16" applyNumberFormat="1" applyFont="1" applyFill="1" applyAlignment="1" applyProtection="1">
      <alignment vertical="center"/>
      <protection hidden="1"/>
    </xf>
    <xf numFmtId="4" fontId="5" fillId="2" borderId="0" xfId="16" applyNumberFormat="1" applyFont="1" applyFill="1" applyAlignment="1" applyProtection="1">
      <alignment vertical="center"/>
      <protection hidden="1"/>
    </xf>
    <xf numFmtId="49" fontId="5" fillId="0" borderId="0" xfId="16" applyNumberFormat="1" applyFont="1" applyAlignment="1" applyProtection="1">
      <alignment vertical="center"/>
      <protection hidden="1"/>
    </xf>
    <xf numFmtId="4" fontId="22" fillId="0" borderId="16" xfId="16" applyNumberFormat="1" applyFont="1" applyBorder="1" applyAlignment="1" applyProtection="1">
      <alignment horizontal="right" vertical="center"/>
      <protection locked="0" hidden="1"/>
    </xf>
    <xf numFmtId="165" fontId="22" fillId="0" borderId="16" xfId="16" applyNumberFormat="1" applyFont="1" applyBorder="1" applyAlignment="1" applyProtection="1">
      <alignment horizontal="right" vertical="center"/>
      <protection locked="0" hidden="1"/>
    </xf>
    <xf numFmtId="165" fontId="22" fillId="0" borderId="23" xfId="16" applyNumberFormat="1" applyFont="1" applyBorder="1" applyAlignment="1" applyProtection="1">
      <alignment horizontal="right" vertical="center"/>
      <protection locked="0" hidden="1"/>
    </xf>
    <xf numFmtId="167" fontId="22" fillId="0" borderId="23" xfId="16" applyNumberFormat="1" applyFont="1" applyBorder="1" applyAlignment="1" applyProtection="1">
      <alignment horizontal="right" vertical="center"/>
      <protection locked="0" hidden="1"/>
    </xf>
    <xf numFmtId="2" fontId="22" fillId="0" borderId="16" xfId="16" applyNumberFormat="1" applyFont="1" applyBorder="1" applyAlignment="1" applyProtection="1">
      <alignment horizontal="right" vertical="center"/>
      <protection locked="0" hidden="1"/>
    </xf>
    <xf numFmtId="167" fontId="22" fillId="0" borderId="16" xfId="16" applyNumberFormat="1" applyFont="1" applyBorder="1" applyAlignment="1" applyProtection="1">
      <alignment horizontal="right" vertical="center"/>
      <protection locked="0" hidden="1"/>
    </xf>
    <xf numFmtId="2" fontId="22" fillId="0" borderId="16" xfId="16" applyNumberFormat="1" applyFont="1" applyBorder="1" applyAlignment="1" applyProtection="1">
      <alignment vertical="center"/>
      <protection locked="0" hidden="1"/>
    </xf>
    <xf numFmtId="167" fontId="22" fillId="0" borderId="16" xfId="16" applyNumberFormat="1" applyFont="1" applyBorder="1" applyAlignment="1" applyProtection="1">
      <alignment vertical="center"/>
      <protection locked="0" hidden="1"/>
    </xf>
    <xf numFmtId="3" fontId="5" fillId="3" borderId="5" xfId="16" applyNumberFormat="1" applyFont="1" applyFill="1" applyBorder="1" applyAlignment="1" applyProtection="1">
      <alignment vertical="center"/>
      <protection locked="0" hidden="1"/>
    </xf>
    <xf numFmtId="0" fontId="15" fillId="3" borderId="2" xfId="16" applyFont="1" applyFill="1" applyBorder="1" applyAlignment="1" applyProtection="1">
      <alignment horizontal="center" vertical="center"/>
      <protection locked="0" hidden="1"/>
    </xf>
    <xf numFmtId="0" fontId="15" fillId="3" borderId="3" xfId="16" applyFont="1" applyFill="1" applyBorder="1" applyAlignment="1" applyProtection="1">
      <alignment horizontal="center" vertical="center"/>
      <protection locked="0" hidden="1"/>
    </xf>
    <xf numFmtId="0" fontId="15" fillId="3" borderId="4" xfId="16" applyFont="1" applyFill="1" applyBorder="1" applyAlignment="1" applyProtection="1">
      <alignment horizontal="center" vertical="center"/>
      <protection locked="0" hidden="1"/>
    </xf>
    <xf numFmtId="3" fontId="17" fillId="3" borderId="1" xfId="16" applyNumberFormat="1" applyFont="1" applyFill="1" applyBorder="1" applyAlignment="1" applyProtection="1">
      <alignment horizontal="center" vertical="center"/>
      <protection locked="0" hidden="1"/>
    </xf>
    <xf numFmtId="3" fontId="17" fillId="3" borderId="1" xfId="16" applyNumberFormat="1" applyFont="1" applyFill="1" applyBorder="1" applyAlignment="1" applyProtection="1">
      <alignment vertical="center"/>
      <protection locked="0" hidden="1"/>
    </xf>
    <xf numFmtId="3" fontId="5" fillId="0" borderId="0" xfId="16" applyNumberFormat="1" applyFont="1" applyAlignment="1" applyProtection="1">
      <alignment vertical="center"/>
      <protection hidden="1"/>
    </xf>
    <xf numFmtId="4" fontId="10" fillId="3" borderId="3" xfId="16" applyNumberFormat="1" applyFont="1" applyFill="1" applyBorder="1" applyAlignment="1" applyProtection="1">
      <alignment horizontal="right" vertical="center"/>
      <protection hidden="1"/>
    </xf>
    <xf numFmtId="166" fontId="10" fillId="3" borderId="3" xfId="16" applyNumberFormat="1" applyFont="1" applyFill="1" applyBorder="1" applyAlignment="1" applyProtection="1">
      <alignment horizontal="right" vertical="center"/>
      <protection hidden="1"/>
    </xf>
    <xf numFmtId="4" fontId="10" fillId="3" borderId="3" xfId="16" applyNumberFormat="1" applyFont="1" applyFill="1" applyBorder="1" applyAlignment="1" applyProtection="1">
      <alignment vertical="center"/>
      <protection hidden="1"/>
    </xf>
    <xf numFmtId="3" fontId="10" fillId="3" borderId="3" xfId="16" applyNumberFormat="1" applyFont="1" applyFill="1" applyBorder="1" applyAlignment="1" applyProtection="1">
      <alignment horizontal="right" vertical="center"/>
      <protection hidden="1"/>
    </xf>
    <xf numFmtId="0" fontId="18" fillId="3" borderId="15" xfId="16" applyFont="1" applyFill="1" applyBorder="1" applyAlignment="1" applyProtection="1">
      <alignment horizontal="left" vertical="center"/>
      <protection hidden="1"/>
    </xf>
    <xf numFmtId="0" fontId="19" fillId="3" borderId="15" xfId="0" applyFont="1" applyFill="1" applyBorder="1" applyAlignment="1" applyProtection="1">
      <alignment horizontal="left" vertical="center"/>
      <protection hidden="1"/>
    </xf>
    <xf numFmtId="49" fontId="10" fillId="0" borderId="15" xfId="0" applyNumberFormat="1" applyFont="1" applyBorder="1" applyAlignment="1" applyProtection="1">
      <alignment horizontal="left" vertical="center"/>
      <protection hidden="1"/>
    </xf>
    <xf numFmtId="49" fontId="5" fillId="0" borderId="15" xfId="16" applyNumberFormat="1" applyFont="1" applyBorder="1" applyAlignment="1" applyProtection="1">
      <alignment horizontal="left" vertical="center"/>
      <protection hidden="1"/>
    </xf>
    <xf numFmtId="0" fontId="11" fillId="3" borderId="15" xfId="0" applyFont="1" applyFill="1" applyBorder="1" applyAlignment="1" applyProtection="1">
      <alignment horizontal="left" vertical="center"/>
      <protection hidden="1"/>
    </xf>
    <xf numFmtId="0" fontId="12" fillId="3" borderId="17" xfId="16" applyFont="1" applyFill="1" applyBorder="1" applyAlignment="1" applyProtection="1">
      <alignment horizontal="center" vertical="center" wrapText="1"/>
      <protection hidden="1"/>
    </xf>
    <xf numFmtId="0" fontId="12" fillId="3" borderId="18" xfId="16" applyFont="1" applyFill="1" applyBorder="1" applyAlignment="1" applyProtection="1">
      <alignment horizontal="center" vertical="center" wrapText="1"/>
      <protection hidden="1"/>
    </xf>
    <xf numFmtId="0" fontId="12" fillId="3" borderId="19" xfId="16" applyFont="1" applyFill="1" applyBorder="1" applyAlignment="1" applyProtection="1">
      <alignment horizontal="center" vertical="center" wrapText="1"/>
      <protection hidden="1"/>
    </xf>
    <xf numFmtId="0" fontId="13" fillId="3" borderId="16" xfId="16" applyFont="1" applyFill="1" applyBorder="1" applyAlignment="1" applyProtection="1">
      <alignment horizontal="center" vertical="center" wrapText="1"/>
      <protection hidden="1"/>
    </xf>
    <xf numFmtId="0" fontId="13" fillId="3" borderId="9" xfId="16" applyFont="1" applyFill="1" applyBorder="1" applyAlignment="1" applyProtection="1">
      <alignment horizontal="center" vertical="center" wrapText="1"/>
      <protection hidden="1"/>
    </xf>
    <xf numFmtId="0" fontId="13" fillId="3" borderId="11" xfId="16" applyFont="1" applyFill="1" applyBorder="1" applyAlignment="1" applyProtection="1">
      <alignment horizontal="center" vertical="center" wrapText="1"/>
      <protection hidden="1"/>
    </xf>
    <xf numFmtId="0" fontId="13" fillId="3" borderId="10" xfId="16" applyFont="1" applyFill="1" applyBorder="1" applyAlignment="1" applyProtection="1">
      <alignment horizontal="center" vertical="center" wrapText="1"/>
      <protection hidden="1"/>
    </xf>
    <xf numFmtId="0" fontId="13" fillId="3" borderId="12" xfId="16" applyFont="1" applyFill="1" applyBorder="1" applyAlignment="1" applyProtection="1">
      <alignment horizontal="center" vertical="center" wrapText="1"/>
      <protection hidden="1"/>
    </xf>
    <xf numFmtId="0" fontId="13" fillId="3" borderId="13" xfId="16" applyFont="1" applyFill="1" applyBorder="1" applyAlignment="1" applyProtection="1">
      <alignment horizontal="center" vertical="center" wrapText="1"/>
      <protection hidden="1"/>
    </xf>
    <xf numFmtId="0" fontId="13" fillId="3" borderId="14" xfId="16" applyFont="1" applyFill="1" applyBorder="1" applyAlignment="1" applyProtection="1">
      <alignment horizontal="center" vertical="center" wrapText="1"/>
      <protection hidden="1"/>
    </xf>
    <xf numFmtId="0" fontId="14" fillId="3" borderId="2" xfId="16" applyFont="1" applyFill="1" applyBorder="1" applyAlignment="1" applyProtection="1">
      <alignment horizontal="center" vertical="center" wrapText="1"/>
      <protection hidden="1"/>
    </xf>
    <xf numFmtId="0" fontId="14" fillId="3" borderId="3" xfId="16" applyFont="1" applyFill="1" applyBorder="1" applyAlignment="1" applyProtection="1">
      <alignment horizontal="center" vertical="center" wrapText="1"/>
      <protection hidden="1"/>
    </xf>
    <xf numFmtId="0" fontId="13" fillId="3" borderId="6" xfId="16" applyFont="1" applyFill="1" applyBorder="1" applyAlignment="1" applyProtection="1">
      <alignment horizontal="center" vertical="center"/>
      <protection hidden="1"/>
    </xf>
    <xf numFmtId="0" fontId="13" fillId="3" borderId="8" xfId="16" applyFont="1" applyFill="1" applyBorder="1" applyAlignment="1" applyProtection="1">
      <alignment horizontal="center" vertical="center"/>
      <protection hidden="1"/>
    </xf>
    <xf numFmtId="0" fontId="13" fillId="3" borderId="7" xfId="16" applyFont="1" applyFill="1" applyBorder="1" applyAlignment="1" applyProtection="1">
      <alignment horizontal="center" vertical="center"/>
      <protection hidden="1"/>
    </xf>
    <xf numFmtId="4" fontId="21" fillId="3" borderId="16" xfId="16" applyNumberFormat="1" applyFont="1" applyFill="1" applyBorder="1" applyAlignment="1" applyProtection="1">
      <alignment horizontal="center" vertical="center" wrapText="1"/>
      <protection hidden="1"/>
    </xf>
    <xf numFmtId="0" fontId="12" fillId="3" borderId="16" xfId="16" applyFont="1" applyFill="1" applyBorder="1" applyAlignment="1" applyProtection="1">
      <alignment horizontal="right" vertical="center"/>
      <protection hidden="1"/>
    </xf>
  </cellXfs>
  <cellStyles count="18">
    <cellStyle name="Excel Built-in Explanatory Text" xfId="12" xr:uid="{801D6BB2-F031-4899-BD58-F90E01A196E6}"/>
    <cellStyle name="Excel Built-in Explanatory Text 2" xfId="5" xr:uid="{5D26DAC2-6345-40D2-B315-19004BC9E190}"/>
    <cellStyle name="Excel Built-in Normal" xfId="1" xr:uid="{80B18413-F1CA-40B6-8981-04A0355EA8EF}"/>
    <cellStyle name="Excel Built-in Normal 1" xfId="10" xr:uid="{E0CC9DA1-4A04-4DE7-88BE-CDD3AF3C2B52}"/>
    <cellStyle name="Excel Built-in Normal 2" xfId="8" xr:uid="{6254FC84-1654-4135-A319-F73FA43CD9E4}"/>
    <cellStyle name="Excel_BuiltIn_Comma" xfId="7" xr:uid="{5C4EDB88-A1D8-4F53-8820-0969C5940CFE}"/>
    <cellStyle name="Hiperłącze 2 2" xfId="4" xr:uid="{E959909D-358C-43A2-8751-71DC3A118563}"/>
    <cellStyle name="Hiperłącze 3" xfId="3" xr:uid="{63DA9C26-8697-4682-BADF-E9B7C69A368E}"/>
    <cellStyle name="Hiperłącze 5" xfId="2" xr:uid="{1FA085A9-B413-4D99-A957-F0EFF03CD7B7}"/>
    <cellStyle name="Hiperłącze 6" xfId="13" xr:uid="{D05EAA68-D63A-4A22-8F02-6C393B9F5C08}"/>
    <cellStyle name="Normalny" xfId="0" builtinId="0"/>
    <cellStyle name="Normalny 2" xfId="9" xr:uid="{A1608328-990D-4CB9-B328-700DE4983EFF}"/>
    <cellStyle name="Normalny 3" xfId="15" xr:uid="{402A6882-4B11-45A8-9421-9ADBED6F86B3}"/>
    <cellStyle name="Normalny 4" xfId="6" xr:uid="{7D124AAC-823C-4A5E-BCE6-7AEB06A65FC7}"/>
    <cellStyle name="Normalny 5" xfId="16" xr:uid="{76B664E6-FB00-402B-9E06-E886B5307F8F}"/>
    <cellStyle name="Procentowy 2" xfId="17" xr:uid="{16C4FD6D-3FCC-45A1-A4F6-833C3D217312}"/>
    <cellStyle name="Tekst objaśnienia 4" xfId="14" xr:uid="{E0E9CC2D-ADDE-4963-9ADE-9FB49D855086}"/>
    <cellStyle name="Tekst objaśnienia 5" xfId="11" xr:uid="{38A2D0E5-895A-47C1-A1A7-A6A721BE4FB3}"/>
  </cellStyles>
  <dxfs count="0"/>
  <tableStyles count="0" defaultTableStyle="TableStyleMedium2" defaultPivotStyle="PivotStyleLight16"/>
  <colors>
    <mruColors>
      <color rgb="FFFFFFCC"/>
      <color rgb="FFCCECFF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_Wsp&#243;lne\271.01.02.2020.ZakupEnergii-2021\Robocze.PostepowaniaPoprzednie\271.01.02.2019%20ZakupEnergi-2020\17.OpisPrzedmiotu\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AI57"/>
  <sheetViews>
    <sheetView tabSelected="1" zoomScale="80" zoomScaleNormal="80" zoomScaleSheetLayoutView="90" workbookViewId="0">
      <selection activeCell="Z29" sqref="Z29"/>
    </sheetView>
  </sheetViews>
  <sheetFormatPr defaultColWidth="8.88671875" defaultRowHeight="13.8" x14ac:dyDescent="0.3"/>
  <cols>
    <col min="1" max="1" width="7.5546875" style="2" customWidth="1"/>
    <col min="2" max="2" width="9" style="2" bestFit="1" customWidth="1"/>
    <col min="3" max="3" width="8.88671875" style="2"/>
    <col min="4" max="4" width="10.6640625" style="2" customWidth="1"/>
    <col min="5" max="5" width="8.6640625" style="2" customWidth="1"/>
    <col min="6" max="7" width="10.6640625" style="2" customWidth="1"/>
    <col min="8" max="8" width="8.6640625" style="2" customWidth="1"/>
    <col min="9" max="10" width="10.6640625" style="2" customWidth="1"/>
    <col min="11" max="11" width="8.6640625" style="2" customWidth="1"/>
    <col min="12" max="12" width="10.6640625" style="2" customWidth="1"/>
    <col min="13" max="13" width="9" style="2" bestFit="1" customWidth="1"/>
    <col min="14" max="14" width="8.6640625" style="2" customWidth="1"/>
    <col min="15" max="15" width="9" style="2" bestFit="1" customWidth="1"/>
    <col min="16" max="16" width="9.44140625" style="2" customWidth="1"/>
    <col min="17" max="20" width="11.77734375" style="2" customWidth="1"/>
    <col min="21" max="21" width="12.88671875" style="2" customWidth="1"/>
    <col min="22" max="23" width="11.77734375" style="2" customWidth="1"/>
    <col min="24" max="24" width="10.77734375" style="2" customWidth="1"/>
    <col min="25" max="25" width="14" style="2" customWidth="1"/>
    <col min="26" max="28" width="11.6640625" style="2" customWidth="1"/>
    <col min="29" max="29" width="9" style="2" bestFit="1" customWidth="1"/>
    <col min="30" max="31" width="8.88671875" style="2"/>
    <col min="32" max="32" width="13" style="2" customWidth="1"/>
    <col min="33" max="33" width="12.33203125" style="2" customWidth="1"/>
    <col min="34" max="34" width="11.109375" style="2" customWidth="1"/>
    <col min="35" max="35" width="12.109375" style="2" customWidth="1"/>
    <col min="36" max="36" width="13.109375" style="2" customWidth="1"/>
    <col min="37" max="37" width="14.33203125" style="2" customWidth="1"/>
    <col min="38" max="38" width="13.33203125" style="2" customWidth="1"/>
    <col min="39" max="39" width="11.88671875" style="2" customWidth="1"/>
    <col min="40" max="16384" width="8.88671875" style="2"/>
  </cols>
  <sheetData>
    <row r="1" spans="1:35" ht="6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5" ht="19.95" customHeight="1" x14ac:dyDescent="0.3">
      <c r="A2" s="1"/>
      <c r="B2" s="50" t="s">
        <v>44</v>
      </c>
      <c r="C2" s="50"/>
      <c r="D2" s="54" t="s">
        <v>46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5" ht="18.600000000000001" customHeight="1" x14ac:dyDescent="0.3">
      <c r="A3" s="1"/>
      <c r="B3" s="50" t="s">
        <v>45</v>
      </c>
      <c r="C3" s="50"/>
      <c r="D3" s="54" t="s">
        <v>47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5" ht="9.6" customHeight="1" x14ac:dyDescent="0.3">
      <c r="A4" s="1"/>
      <c r="B4" s="1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5" ht="30" customHeight="1" x14ac:dyDescent="0.3">
      <c r="A5" s="1"/>
      <c r="B5" s="51" t="s">
        <v>40</v>
      </c>
      <c r="C5" s="51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5" ht="34.799999999999997" customHeight="1" x14ac:dyDescent="0.3">
      <c r="A6" s="1"/>
      <c r="B6" s="51" t="s">
        <v>41</v>
      </c>
      <c r="C6" s="51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5" ht="7.9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5" ht="21" x14ac:dyDescent="0.3">
      <c r="A8" s="1"/>
      <c r="B8" s="55" t="s">
        <v>23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7"/>
      <c r="P8" s="4"/>
      <c r="Q8" s="4"/>
      <c r="R8" s="4"/>
      <c r="S8" s="4"/>
      <c r="T8" s="4"/>
      <c r="U8" s="4"/>
      <c r="V8" s="4"/>
      <c r="W8" s="4"/>
      <c r="X8" s="4"/>
      <c r="Y8" s="4"/>
      <c r="Z8" s="1"/>
      <c r="AA8" s="1"/>
      <c r="AB8" s="1"/>
      <c r="AC8" s="1"/>
      <c r="AD8" s="1"/>
      <c r="AE8" s="1"/>
    </row>
    <row r="9" spans="1:35" ht="5.4" customHeight="1" x14ac:dyDescent="0.3">
      <c r="A9" s="1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  <c r="P9" s="9"/>
      <c r="Q9" s="9"/>
      <c r="R9" s="9"/>
      <c r="S9" s="9"/>
      <c r="T9" s="9"/>
      <c r="U9" s="9"/>
      <c r="V9" s="9"/>
      <c r="W9" s="9"/>
      <c r="X9" s="9"/>
      <c r="Y9" s="9"/>
      <c r="Z9" s="1"/>
      <c r="AA9" s="1"/>
      <c r="AB9" s="1"/>
      <c r="AC9" s="1"/>
      <c r="AD9" s="1"/>
      <c r="AE9" s="1"/>
    </row>
    <row r="10" spans="1:35" ht="15.6" x14ac:dyDescent="0.3">
      <c r="A10" s="1"/>
      <c r="B10" s="58" t="s">
        <v>0</v>
      </c>
      <c r="C10" s="58" t="s">
        <v>1</v>
      </c>
      <c r="D10" s="58" t="s">
        <v>24</v>
      </c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10"/>
      <c r="Q10" s="65" t="s">
        <v>25</v>
      </c>
      <c r="R10" s="65" t="s">
        <v>26</v>
      </c>
      <c r="S10" s="65" t="s">
        <v>27</v>
      </c>
      <c r="T10" s="65" t="s">
        <v>28</v>
      </c>
      <c r="U10" s="65" t="s">
        <v>29</v>
      </c>
      <c r="V10" s="65" t="s">
        <v>30</v>
      </c>
      <c r="W10" s="65" t="s">
        <v>31</v>
      </c>
      <c r="X10" s="65" t="s">
        <v>32</v>
      </c>
      <c r="Y10" s="10"/>
      <c r="Z10" s="59" t="s">
        <v>17</v>
      </c>
      <c r="AA10" s="60"/>
      <c r="AB10" s="61"/>
      <c r="AC10" s="67" t="s">
        <v>18</v>
      </c>
      <c r="AD10" s="67" t="s">
        <v>1</v>
      </c>
      <c r="AE10" s="1"/>
    </row>
    <row r="11" spans="1:35" ht="15.6" x14ac:dyDescent="0.3">
      <c r="A11" s="1"/>
      <c r="B11" s="58"/>
      <c r="C11" s="58"/>
      <c r="D11" s="58" t="s">
        <v>19</v>
      </c>
      <c r="E11" s="58"/>
      <c r="F11" s="58"/>
      <c r="G11" s="58" t="s">
        <v>20</v>
      </c>
      <c r="H11" s="58"/>
      <c r="I11" s="58"/>
      <c r="J11" s="58" t="s">
        <v>21</v>
      </c>
      <c r="K11" s="58"/>
      <c r="L11" s="58"/>
      <c r="M11" s="58" t="s">
        <v>33</v>
      </c>
      <c r="N11" s="58"/>
      <c r="O11" s="58"/>
      <c r="P11" s="10"/>
      <c r="Q11" s="66"/>
      <c r="R11" s="66"/>
      <c r="S11" s="66"/>
      <c r="T11" s="66"/>
      <c r="U11" s="66"/>
      <c r="V11" s="66"/>
      <c r="W11" s="66"/>
      <c r="X11" s="66"/>
      <c r="Y11" s="10"/>
      <c r="Z11" s="62"/>
      <c r="AA11" s="63"/>
      <c r="AB11" s="64"/>
      <c r="AC11" s="68"/>
      <c r="AD11" s="68"/>
      <c r="AE11" s="1"/>
    </row>
    <row r="12" spans="1:35" ht="15.6" x14ac:dyDescent="0.3">
      <c r="A12" s="1"/>
      <c r="B12" s="58"/>
      <c r="C12" s="58"/>
      <c r="D12" s="11" t="s">
        <v>34</v>
      </c>
      <c r="E12" s="11" t="s">
        <v>42</v>
      </c>
      <c r="F12" s="11" t="s">
        <v>35</v>
      </c>
      <c r="G12" s="11" t="s">
        <v>34</v>
      </c>
      <c r="H12" s="11" t="s">
        <v>42</v>
      </c>
      <c r="I12" s="11" t="s">
        <v>35</v>
      </c>
      <c r="J12" s="11" t="s">
        <v>34</v>
      </c>
      <c r="K12" s="11" t="s">
        <v>42</v>
      </c>
      <c r="L12" s="11" t="s">
        <v>35</v>
      </c>
      <c r="M12" s="11" t="s">
        <v>34</v>
      </c>
      <c r="N12" s="11" t="s">
        <v>42</v>
      </c>
      <c r="O12" s="11" t="s">
        <v>35</v>
      </c>
      <c r="P12" s="12"/>
      <c r="Q12" s="66"/>
      <c r="R12" s="66"/>
      <c r="S12" s="66"/>
      <c r="T12" s="66"/>
      <c r="U12" s="66"/>
      <c r="V12" s="66"/>
      <c r="W12" s="66"/>
      <c r="X12" s="66"/>
      <c r="Y12" s="12"/>
      <c r="Z12" s="13" t="s">
        <v>19</v>
      </c>
      <c r="AA12" s="13" t="s">
        <v>20</v>
      </c>
      <c r="AB12" s="13" t="s">
        <v>21</v>
      </c>
      <c r="AC12" s="68" t="s">
        <v>18</v>
      </c>
      <c r="AD12" s="68"/>
      <c r="AE12" s="1"/>
    </row>
    <row r="13" spans="1:35" ht="15.6" x14ac:dyDescent="0.3">
      <c r="A13" s="1"/>
      <c r="B13" s="58"/>
      <c r="C13" s="58"/>
      <c r="D13" s="14" t="s">
        <v>36</v>
      </c>
      <c r="E13" s="14" t="s">
        <v>43</v>
      </c>
      <c r="F13" s="14"/>
      <c r="G13" s="14" t="s">
        <v>36</v>
      </c>
      <c r="H13" s="14" t="s">
        <v>43</v>
      </c>
      <c r="I13" s="14"/>
      <c r="J13" s="14" t="s">
        <v>36</v>
      </c>
      <c r="K13" s="14" t="s">
        <v>43</v>
      </c>
      <c r="L13" s="14"/>
      <c r="M13" s="14" t="s">
        <v>37</v>
      </c>
      <c r="N13" s="14" t="s">
        <v>43</v>
      </c>
      <c r="O13" s="14" t="s">
        <v>37</v>
      </c>
      <c r="P13" s="12"/>
      <c r="Q13" s="66"/>
      <c r="R13" s="66"/>
      <c r="S13" s="66"/>
      <c r="T13" s="66"/>
      <c r="U13" s="66"/>
      <c r="V13" s="66"/>
      <c r="W13" s="66"/>
      <c r="X13" s="66"/>
      <c r="Y13" s="12"/>
      <c r="Z13" s="13" t="s">
        <v>22</v>
      </c>
      <c r="AA13" s="13" t="s">
        <v>22</v>
      </c>
      <c r="AB13" s="13" t="s">
        <v>22</v>
      </c>
      <c r="AC13" s="69"/>
      <c r="AD13" s="69"/>
      <c r="AE13" s="1"/>
    </row>
    <row r="14" spans="1:35" ht="15.6" x14ac:dyDescent="0.3">
      <c r="A14" s="1"/>
      <c r="B14" s="15">
        <v>1</v>
      </c>
      <c r="C14" s="16" t="s">
        <v>14</v>
      </c>
      <c r="D14" s="31">
        <v>0</v>
      </c>
      <c r="E14" s="32">
        <v>23</v>
      </c>
      <c r="F14" s="17">
        <f t="shared" ref="F14:F28" si="0">ROUND(D14*(1+E14/100),2)</f>
        <v>0</v>
      </c>
      <c r="G14" s="18"/>
      <c r="H14" s="18"/>
      <c r="I14" s="18"/>
      <c r="J14" s="18"/>
      <c r="K14" s="18"/>
      <c r="L14" s="18"/>
      <c r="M14" s="37">
        <v>0</v>
      </c>
      <c r="N14" s="38">
        <v>23</v>
      </c>
      <c r="O14" s="19">
        <f t="shared" ref="O14:O28" si="1">ROUND(M14*(1+N14/100),2)</f>
        <v>0</v>
      </c>
      <c r="P14" s="12"/>
      <c r="Q14" s="46">
        <f t="shared" ref="Q14:Q28" si="2">ROUND(D14*Z14/1000,2)</f>
        <v>0</v>
      </c>
      <c r="R14" s="46"/>
      <c r="S14" s="46"/>
      <c r="T14" s="46">
        <f t="shared" ref="T14:T28" si="3">M14*AC14*12</f>
        <v>0</v>
      </c>
      <c r="U14" s="47">
        <f t="shared" ref="U14:U28" si="4">ROUND(F14*Z14/1000,2)</f>
        <v>0</v>
      </c>
      <c r="V14" s="46"/>
      <c r="W14" s="46"/>
      <c r="X14" s="46">
        <f t="shared" ref="X14:X28" si="5">O14*AC14*12</f>
        <v>0</v>
      </c>
      <c r="Y14" s="12"/>
      <c r="Z14" s="39">
        <v>393116</v>
      </c>
      <c r="AA14" s="39"/>
      <c r="AB14" s="39"/>
      <c r="AC14" s="20">
        <v>11</v>
      </c>
      <c r="AD14" s="40" t="s">
        <v>14</v>
      </c>
      <c r="AE14" s="1"/>
      <c r="AG14" s="45"/>
      <c r="AH14" s="45"/>
      <c r="AI14" s="45"/>
    </row>
    <row r="15" spans="1:35" ht="15.6" x14ac:dyDescent="0.3">
      <c r="A15" s="1"/>
      <c r="B15" s="15">
        <v>2</v>
      </c>
      <c r="C15" s="16" t="s">
        <v>16</v>
      </c>
      <c r="D15" s="31">
        <v>0</v>
      </c>
      <c r="E15" s="32">
        <v>23</v>
      </c>
      <c r="F15" s="17">
        <f t="shared" si="0"/>
        <v>0</v>
      </c>
      <c r="G15" s="21"/>
      <c r="H15" s="21"/>
      <c r="I15" s="21"/>
      <c r="J15" s="21"/>
      <c r="K15" s="21"/>
      <c r="L15" s="21"/>
      <c r="M15" s="37">
        <v>0</v>
      </c>
      <c r="N15" s="38">
        <v>23</v>
      </c>
      <c r="O15" s="19">
        <f t="shared" si="1"/>
        <v>0</v>
      </c>
      <c r="P15" s="12"/>
      <c r="Q15" s="46">
        <f t="shared" si="2"/>
        <v>0</v>
      </c>
      <c r="R15" s="46"/>
      <c r="S15" s="46"/>
      <c r="T15" s="48">
        <f t="shared" si="3"/>
        <v>0</v>
      </c>
      <c r="U15" s="47">
        <f t="shared" si="4"/>
        <v>0</v>
      </c>
      <c r="V15" s="46"/>
      <c r="W15" s="46"/>
      <c r="X15" s="46">
        <f t="shared" si="5"/>
        <v>0</v>
      </c>
      <c r="Y15" s="12"/>
      <c r="Z15" s="39">
        <v>2179144</v>
      </c>
      <c r="AA15" s="39"/>
      <c r="AB15" s="39"/>
      <c r="AC15" s="20">
        <v>13</v>
      </c>
      <c r="AD15" s="41" t="s">
        <v>16</v>
      </c>
      <c r="AE15" s="1"/>
      <c r="AG15" s="45"/>
      <c r="AH15" s="45"/>
      <c r="AI15" s="45"/>
    </row>
    <row r="16" spans="1:35" ht="15.6" x14ac:dyDescent="0.3">
      <c r="A16" s="1"/>
      <c r="B16" s="15">
        <v>3</v>
      </c>
      <c r="C16" s="16" t="s">
        <v>12</v>
      </c>
      <c r="D16" s="31">
        <v>0</v>
      </c>
      <c r="E16" s="32">
        <v>23</v>
      </c>
      <c r="F16" s="17">
        <f t="shared" si="0"/>
        <v>0</v>
      </c>
      <c r="G16" s="35">
        <v>0</v>
      </c>
      <c r="H16" s="34">
        <v>23</v>
      </c>
      <c r="I16" s="22">
        <f>ROUND(G16*(1+H16/100),2)</f>
        <v>0</v>
      </c>
      <c r="J16" s="21"/>
      <c r="K16" s="21"/>
      <c r="L16" s="21"/>
      <c r="M16" s="37">
        <v>0</v>
      </c>
      <c r="N16" s="38">
        <v>23</v>
      </c>
      <c r="O16" s="19">
        <f t="shared" si="1"/>
        <v>0</v>
      </c>
      <c r="P16" s="12"/>
      <c r="Q16" s="46">
        <f>ROUND(D16*Z16/1000,2)</f>
        <v>0</v>
      </c>
      <c r="R16" s="46">
        <f>ROUND(G16*AA16/1000,2)</f>
        <v>0</v>
      </c>
      <c r="S16" s="46"/>
      <c r="T16" s="48">
        <f t="shared" si="3"/>
        <v>0</v>
      </c>
      <c r="U16" s="47">
        <f t="shared" si="4"/>
        <v>0</v>
      </c>
      <c r="V16" s="46">
        <f>ROUND(I16*AA16/1000,2)</f>
        <v>0</v>
      </c>
      <c r="W16" s="46"/>
      <c r="X16" s="46">
        <f t="shared" si="5"/>
        <v>0</v>
      </c>
      <c r="Y16" s="12"/>
      <c r="Z16" s="39">
        <v>1265508</v>
      </c>
      <c r="AA16" s="39">
        <v>2523360</v>
      </c>
      <c r="AB16" s="39"/>
      <c r="AC16" s="20">
        <v>11</v>
      </c>
      <c r="AD16" s="41" t="s">
        <v>12</v>
      </c>
      <c r="AE16" s="1"/>
      <c r="AG16" s="45"/>
      <c r="AH16" s="45"/>
      <c r="AI16" s="45"/>
    </row>
    <row r="17" spans="1:35" ht="15.6" x14ac:dyDescent="0.3">
      <c r="A17" s="1"/>
      <c r="B17" s="15">
        <v>4</v>
      </c>
      <c r="C17" s="16" t="s">
        <v>11</v>
      </c>
      <c r="D17" s="31">
        <v>0</v>
      </c>
      <c r="E17" s="32">
        <v>23</v>
      </c>
      <c r="F17" s="17">
        <f t="shared" si="0"/>
        <v>0</v>
      </c>
      <c r="G17" s="35">
        <v>0</v>
      </c>
      <c r="H17" s="36">
        <v>23</v>
      </c>
      <c r="I17" s="17">
        <f>ROUND(G17*(1+H17/100),2)</f>
        <v>0</v>
      </c>
      <c r="J17" s="35">
        <v>0</v>
      </c>
      <c r="K17" s="35">
        <v>23</v>
      </c>
      <c r="L17" s="23">
        <f>ROUND(J17*(1+K17/100),2)</f>
        <v>0</v>
      </c>
      <c r="M17" s="37">
        <v>0</v>
      </c>
      <c r="N17" s="38">
        <v>23</v>
      </c>
      <c r="O17" s="19">
        <f t="shared" si="1"/>
        <v>0</v>
      </c>
      <c r="P17" s="12"/>
      <c r="Q17" s="46">
        <f t="shared" si="2"/>
        <v>0</v>
      </c>
      <c r="R17" s="46">
        <f>ROUND(G17*AA17/1000,2)</f>
        <v>0</v>
      </c>
      <c r="S17" s="46">
        <f>ROUND(J17*AB17/1000,2)</f>
        <v>0</v>
      </c>
      <c r="T17" s="48">
        <f t="shared" si="3"/>
        <v>0</v>
      </c>
      <c r="U17" s="47">
        <f t="shared" si="4"/>
        <v>0</v>
      </c>
      <c r="V17" s="46">
        <f>ROUND(I17*AA17/1000,2)</f>
        <v>0</v>
      </c>
      <c r="W17" s="46">
        <f>ROUND(L17*AB17/1000,2)</f>
        <v>0</v>
      </c>
      <c r="X17" s="46">
        <f t="shared" si="5"/>
        <v>0</v>
      </c>
      <c r="Y17" s="12"/>
      <c r="Z17" s="39">
        <v>852109</v>
      </c>
      <c r="AA17" s="39">
        <v>878888</v>
      </c>
      <c r="AB17" s="39">
        <v>3088357</v>
      </c>
      <c r="AC17" s="20">
        <v>16</v>
      </c>
      <c r="AD17" s="41" t="s">
        <v>11</v>
      </c>
      <c r="AE17" s="1"/>
      <c r="AG17" s="45"/>
      <c r="AH17" s="45"/>
      <c r="AI17" s="45"/>
    </row>
    <row r="18" spans="1:35" ht="15.6" x14ac:dyDescent="0.3">
      <c r="A18" s="1"/>
      <c r="B18" s="15">
        <v>5</v>
      </c>
      <c r="C18" s="16" t="s">
        <v>3</v>
      </c>
      <c r="D18" s="31">
        <v>0</v>
      </c>
      <c r="E18" s="32">
        <v>23</v>
      </c>
      <c r="F18" s="17">
        <f t="shared" si="0"/>
        <v>0</v>
      </c>
      <c r="G18" s="18"/>
      <c r="H18" s="18"/>
      <c r="I18" s="24"/>
      <c r="J18" s="21"/>
      <c r="K18" s="21"/>
      <c r="L18" s="21"/>
      <c r="M18" s="37">
        <v>0</v>
      </c>
      <c r="N18" s="38">
        <v>23</v>
      </c>
      <c r="O18" s="19">
        <f t="shared" si="1"/>
        <v>0</v>
      </c>
      <c r="P18" s="12"/>
      <c r="Q18" s="46">
        <f t="shared" si="2"/>
        <v>0</v>
      </c>
      <c r="R18" s="46"/>
      <c r="S18" s="46"/>
      <c r="T18" s="48">
        <f t="shared" si="3"/>
        <v>0</v>
      </c>
      <c r="U18" s="47">
        <f t="shared" si="4"/>
        <v>0</v>
      </c>
      <c r="V18" s="46"/>
      <c r="W18" s="46"/>
      <c r="X18" s="46">
        <f t="shared" si="5"/>
        <v>0</v>
      </c>
      <c r="Y18" s="12"/>
      <c r="Z18" s="39">
        <v>16606102</v>
      </c>
      <c r="AA18" s="39"/>
      <c r="AB18" s="39"/>
      <c r="AC18" s="20">
        <v>2216</v>
      </c>
      <c r="AD18" s="41" t="s">
        <v>3</v>
      </c>
      <c r="AE18" s="1"/>
      <c r="AG18" s="45"/>
      <c r="AH18" s="45"/>
      <c r="AI18" s="45"/>
    </row>
    <row r="19" spans="1:35" ht="15.6" x14ac:dyDescent="0.3">
      <c r="A19" s="1"/>
      <c r="B19" s="15">
        <v>6</v>
      </c>
      <c r="C19" s="16" t="s">
        <v>2</v>
      </c>
      <c r="D19" s="31">
        <v>0</v>
      </c>
      <c r="E19" s="32">
        <v>23</v>
      </c>
      <c r="F19" s="17">
        <f t="shared" si="0"/>
        <v>0</v>
      </c>
      <c r="G19" s="35">
        <v>0</v>
      </c>
      <c r="H19" s="36">
        <v>23</v>
      </c>
      <c r="I19" s="17">
        <f>ROUND(G19*(1+H19/100),2)</f>
        <v>0</v>
      </c>
      <c r="J19" s="21"/>
      <c r="K19" s="21"/>
      <c r="L19" s="21"/>
      <c r="M19" s="37">
        <v>0</v>
      </c>
      <c r="N19" s="38">
        <v>23</v>
      </c>
      <c r="O19" s="19">
        <f t="shared" si="1"/>
        <v>0</v>
      </c>
      <c r="P19" s="12"/>
      <c r="Q19" s="46">
        <f t="shared" si="2"/>
        <v>0</v>
      </c>
      <c r="R19" s="46">
        <f>ROUND(G19*AA19/1000,2)</f>
        <v>0</v>
      </c>
      <c r="S19" s="46"/>
      <c r="T19" s="48">
        <f t="shared" si="3"/>
        <v>0</v>
      </c>
      <c r="U19" s="47">
        <f t="shared" si="4"/>
        <v>0</v>
      </c>
      <c r="V19" s="46">
        <f>ROUND(I19*AA19/1000,2)</f>
        <v>0</v>
      </c>
      <c r="W19" s="46"/>
      <c r="X19" s="46">
        <f t="shared" si="5"/>
        <v>0</v>
      </c>
      <c r="Y19" s="12"/>
      <c r="Z19" s="39">
        <v>1930578</v>
      </c>
      <c r="AA19" s="39">
        <v>3796131</v>
      </c>
      <c r="AB19" s="39"/>
      <c r="AC19" s="20">
        <v>480</v>
      </c>
      <c r="AD19" s="41" t="s">
        <v>2</v>
      </c>
      <c r="AE19" s="1"/>
      <c r="AG19" s="45"/>
      <c r="AH19" s="45"/>
      <c r="AI19" s="45"/>
    </row>
    <row r="20" spans="1:35" ht="15.6" x14ac:dyDescent="0.3">
      <c r="A20" s="1"/>
      <c r="B20" s="15">
        <v>7</v>
      </c>
      <c r="C20" s="16" t="s">
        <v>6</v>
      </c>
      <c r="D20" s="31">
        <v>0</v>
      </c>
      <c r="E20" s="32">
        <v>23</v>
      </c>
      <c r="F20" s="17">
        <f t="shared" si="0"/>
        <v>0</v>
      </c>
      <c r="G20" s="35">
        <v>0</v>
      </c>
      <c r="H20" s="36">
        <v>23</v>
      </c>
      <c r="I20" s="17">
        <f>ROUND(G20*(1+H20/100),2)</f>
        <v>0</v>
      </c>
      <c r="J20" s="21"/>
      <c r="K20" s="21"/>
      <c r="L20" s="21"/>
      <c r="M20" s="37">
        <v>0</v>
      </c>
      <c r="N20" s="38">
        <v>23</v>
      </c>
      <c r="O20" s="19">
        <f t="shared" si="1"/>
        <v>0</v>
      </c>
      <c r="P20" s="12"/>
      <c r="Q20" s="46">
        <f t="shared" si="2"/>
        <v>0</v>
      </c>
      <c r="R20" s="46">
        <f>ROUND(G20*AA20/1000,2)</f>
        <v>0</v>
      </c>
      <c r="S20" s="46"/>
      <c r="T20" s="48">
        <f t="shared" si="3"/>
        <v>0</v>
      </c>
      <c r="U20" s="47">
        <f t="shared" si="4"/>
        <v>0</v>
      </c>
      <c r="V20" s="46">
        <f>ROUND(I20*AA20/1000,2)</f>
        <v>0</v>
      </c>
      <c r="W20" s="46"/>
      <c r="X20" s="46">
        <f t="shared" si="5"/>
        <v>0</v>
      </c>
      <c r="Y20" s="12"/>
      <c r="Z20" s="39">
        <v>4905651</v>
      </c>
      <c r="AA20" s="39">
        <v>7876317</v>
      </c>
      <c r="AB20" s="39"/>
      <c r="AC20" s="20">
        <v>1597</v>
      </c>
      <c r="AD20" s="41" t="s">
        <v>6</v>
      </c>
      <c r="AE20" s="1"/>
      <c r="AG20" s="45"/>
      <c r="AH20" s="45"/>
      <c r="AI20" s="45"/>
    </row>
    <row r="21" spans="1:35" ht="15.6" x14ac:dyDescent="0.3">
      <c r="A21" s="1"/>
      <c r="B21" s="15">
        <v>8</v>
      </c>
      <c r="C21" s="16" t="s">
        <v>4</v>
      </c>
      <c r="D21" s="31">
        <v>0</v>
      </c>
      <c r="E21" s="32">
        <v>23</v>
      </c>
      <c r="F21" s="17">
        <f t="shared" si="0"/>
        <v>0</v>
      </c>
      <c r="G21" s="18"/>
      <c r="H21" s="18"/>
      <c r="I21" s="24"/>
      <c r="J21" s="21"/>
      <c r="K21" s="21"/>
      <c r="L21" s="21"/>
      <c r="M21" s="37">
        <v>0</v>
      </c>
      <c r="N21" s="38">
        <v>23</v>
      </c>
      <c r="O21" s="19">
        <f t="shared" si="1"/>
        <v>0</v>
      </c>
      <c r="P21" s="12"/>
      <c r="Q21" s="46">
        <f t="shared" si="2"/>
        <v>0</v>
      </c>
      <c r="R21" s="46">
        <f>ROUND(G21*AA21/1000,2)</f>
        <v>0</v>
      </c>
      <c r="S21" s="46"/>
      <c r="T21" s="48">
        <f t="shared" si="3"/>
        <v>0</v>
      </c>
      <c r="U21" s="47">
        <f t="shared" si="4"/>
        <v>0</v>
      </c>
      <c r="V21" s="46">
        <f>ROUND(I21*AA21/1000,2)</f>
        <v>0</v>
      </c>
      <c r="W21" s="46"/>
      <c r="X21" s="46">
        <f t="shared" si="5"/>
        <v>0</v>
      </c>
      <c r="Y21" s="12"/>
      <c r="Z21" s="39">
        <v>6558054</v>
      </c>
      <c r="AA21" s="39"/>
      <c r="AB21" s="39"/>
      <c r="AC21" s="20">
        <v>80</v>
      </c>
      <c r="AD21" s="41" t="s">
        <v>4</v>
      </c>
      <c r="AE21" s="1"/>
      <c r="AG21" s="45"/>
      <c r="AH21" s="45"/>
      <c r="AI21" s="45"/>
    </row>
    <row r="22" spans="1:35" ht="15.6" x14ac:dyDescent="0.3">
      <c r="A22" s="1"/>
      <c r="B22" s="15">
        <v>9</v>
      </c>
      <c r="C22" s="16" t="s">
        <v>13</v>
      </c>
      <c r="D22" s="31">
        <v>0</v>
      </c>
      <c r="E22" s="32">
        <v>23</v>
      </c>
      <c r="F22" s="17">
        <f t="shared" si="0"/>
        <v>0</v>
      </c>
      <c r="G22" s="35">
        <v>0</v>
      </c>
      <c r="H22" s="36">
        <v>23</v>
      </c>
      <c r="I22" s="17">
        <f>ROUND(G22*(1+H22/100),2)</f>
        <v>0</v>
      </c>
      <c r="J22" s="21"/>
      <c r="K22" s="21"/>
      <c r="L22" s="21"/>
      <c r="M22" s="37">
        <v>0</v>
      </c>
      <c r="N22" s="38">
        <v>23</v>
      </c>
      <c r="O22" s="19">
        <f t="shared" si="1"/>
        <v>0</v>
      </c>
      <c r="P22" s="12"/>
      <c r="Q22" s="46">
        <f t="shared" si="2"/>
        <v>0</v>
      </c>
      <c r="R22" s="46">
        <f>ROUND(G22*AA22/1000,2)</f>
        <v>0</v>
      </c>
      <c r="S22" s="46"/>
      <c r="T22" s="48">
        <f t="shared" si="3"/>
        <v>0</v>
      </c>
      <c r="U22" s="47">
        <f t="shared" si="4"/>
        <v>0</v>
      </c>
      <c r="V22" s="46">
        <f>ROUND(I22*AA22/1000,2)</f>
        <v>0</v>
      </c>
      <c r="W22" s="46"/>
      <c r="X22" s="46">
        <f t="shared" si="5"/>
        <v>0</v>
      </c>
      <c r="Y22" s="12"/>
      <c r="Z22" s="39">
        <v>750719</v>
      </c>
      <c r="AA22" s="39">
        <v>1575192</v>
      </c>
      <c r="AB22" s="39"/>
      <c r="AC22" s="20">
        <v>15</v>
      </c>
      <c r="AD22" s="41" t="s">
        <v>13</v>
      </c>
      <c r="AE22" s="1"/>
      <c r="AG22" s="45"/>
      <c r="AH22" s="45"/>
      <c r="AI22" s="45"/>
    </row>
    <row r="23" spans="1:35" ht="15.6" x14ac:dyDescent="0.3">
      <c r="A23" s="1"/>
      <c r="B23" s="15">
        <v>10</v>
      </c>
      <c r="C23" s="16" t="s">
        <v>15</v>
      </c>
      <c r="D23" s="31">
        <v>0</v>
      </c>
      <c r="E23" s="32">
        <v>23</v>
      </c>
      <c r="F23" s="17">
        <f t="shared" si="0"/>
        <v>0</v>
      </c>
      <c r="G23" s="35">
        <v>0</v>
      </c>
      <c r="H23" s="36">
        <v>23</v>
      </c>
      <c r="I23" s="17">
        <f>ROUND(G23*(1+H23/100),2)</f>
        <v>0</v>
      </c>
      <c r="J23" s="21"/>
      <c r="K23" s="21"/>
      <c r="L23" s="21"/>
      <c r="M23" s="37">
        <v>0</v>
      </c>
      <c r="N23" s="38">
        <v>23</v>
      </c>
      <c r="O23" s="19">
        <f t="shared" si="1"/>
        <v>0</v>
      </c>
      <c r="P23" s="12"/>
      <c r="Q23" s="46">
        <f t="shared" si="2"/>
        <v>0</v>
      </c>
      <c r="R23" s="46">
        <f>ROUND(G23*AA23/1000,2)</f>
        <v>0</v>
      </c>
      <c r="S23" s="46"/>
      <c r="T23" s="48">
        <f t="shared" si="3"/>
        <v>0</v>
      </c>
      <c r="U23" s="47">
        <f t="shared" si="4"/>
        <v>0</v>
      </c>
      <c r="V23" s="46">
        <f>ROUND(I23*AA23/1000,2)</f>
        <v>0</v>
      </c>
      <c r="W23" s="46"/>
      <c r="X23" s="46">
        <f t="shared" si="5"/>
        <v>0</v>
      </c>
      <c r="Y23" s="12"/>
      <c r="Z23" s="39">
        <v>249368</v>
      </c>
      <c r="AA23" s="39">
        <v>90448</v>
      </c>
      <c r="AB23" s="39"/>
      <c r="AC23" s="20">
        <v>5</v>
      </c>
      <c r="AD23" s="41" t="s">
        <v>15</v>
      </c>
      <c r="AE23" s="1"/>
      <c r="AG23" s="45"/>
      <c r="AH23" s="45"/>
      <c r="AI23" s="45"/>
    </row>
    <row r="24" spans="1:35" ht="15.6" x14ac:dyDescent="0.3">
      <c r="A24" s="1"/>
      <c r="B24" s="15">
        <v>11</v>
      </c>
      <c r="C24" s="16" t="s">
        <v>8</v>
      </c>
      <c r="D24" s="31">
        <v>0</v>
      </c>
      <c r="E24" s="32">
        <v>23</v>
      </c>
      <c r="F24" s="17">
        <f t="shared" si="0"/>
        <v>0</v>
      </c>
      <c r="G24" s="18"/>
      <c r="H24" s="18"/>
      <c r="I24" s="24"/>
      <c r="J24" s="21"/>
      <c r="K24" s="21"/>
      <c r="L24" s="21"/>
      <c r="M24" s="37">
        <v>0</v>
      </c>
      <c r="N24" s="38">
        <v>23</v>
      </c>
      <c r="O24" s="19">
        <f t="shared" si="1"/>
        <v>0</v>
      </c>
      <c r="P24" s="12"/>
      <c r="Q24" s="46">
        <f t="shared" si="2"/>
        <v>0</v>
      </c>
      <c r="R24" s="46"/>
      <c r="S24" s="46"/>
      <c r="T24" s="48">
        <f t="shared" si="3"/>
        <v>0</v>
      </c>
      <c r="U24" s="47">
        <f t="shared" si="4"/>
        <v>0</v>
      </c>
      <c r="V24" s="46"/>
      <c r="W24" s="46"/>
      <c r="X24" s="46">
        <f t="shared" si="5"/>
        <v>0</v>
      </c>
      <c r="Y24" s="12"/>
      <c r="Z24" s="39">
        <v>428984</v>
      </c>
      <c r="AA24" s="39"/>
      <c r="AB24" s="39"/>
      <c r="AC24" s="20">
        <v>322</v>
      </c>
      <c r="AD24" s="41" t="s">
        <v>8</v>
      </c>
      <c r="AE24" s="1"/>
      <c r="AG24" s="45"/>
      <c r="AH24" s="45"/>
      <c r="AI24" s="45"/>
    </row>
    <row r="25" spans="1:35" ht="15.6" x14ac:dyDescent="0.3">
      <c r="A25" s="1"/>
      <c r="B25" s="15">
        <v>12</v>
      </c>
      <c r="C25" s="16" t="s">
        <v>9</v>
      </c>
      <c r="D25" s="31">
        <v>0</v>
      </c>
      <c r="E25" s="32">
        <v>23</v>
      </c>
      <c r="F25" s="17">
        <f t="shared" si="0"/>
        <v>0</v>
      </c>
      <c r="G25" s="35">
        <v>0</v>
      </c>
      <c r="H25" s="36">
        <v>23</v>
      </c>
      <c r="I25" s="17">
        <f>ROUND(G25*(1+H25/100),2)</f>
        <v>0</v>
      </c>
      <c r="J25" s="21"/>
      <c r="K25" s="21"/>
      <c r="L25" s="21"/>
      <c r="M25" s="37">
        <v>0</v>
      </c>
      <c r="N25" s="38">
        <v>23</v>
      </c>
      <c r="O25" s="19">
        <f t="shared" si="1"/>
        <v>0</v>
      </c>
      <c r="P25" s="12"/>
      <c r="Q25" s="46">
        <f t="shared" si="2"/>
        <v>0</v>
      </c>
      <c r="R25" s="46">
        <f>ROUND(G25*AA25/1000,2)</f>
        <v>0</v>
      </c>
      <c r="S25" s="46"/>
      <c r="T25" s="48">
        <f t="shared" si="3"/>
        <v>0</v>
      </c>
      <c r="U25" s="47">
        <f t="shared" si="4"/>
        <v>0</v>
      </c>
      <c r="V25" s="46">
        <f>ROUND(I25*AA25/1000,2)</f>
        <v>0</v>
      </c>
      <c r="W25" s="46"/>
      <c r="X25" s="46">
        <f t="shared" si="5"/>
        <v>0</v>
      </c>
      <c r="Y25" s="12"/>
      <c r="Z25" s="39">
        <v>16503</v>
      </c>
      <c r="AA25" s="39">
        <v>15147</v>
      </c>
      <c r="AB25" s="39"/>
      <c r="AC25" s="20">
        <v>24</v>
      </c>
      <c r="AD25" s="41" t="s">
        <v>9</v>
      </c>
      <c r="AE25" s="1"/>
      <c r="AG25" s="45"/>
      <c r="AH25" s="45"/>
      <c r="AI25" s="45"/>
    </row>
    <row r="26" spans="1:35" ht="15.6" x14ac:dyDescent="0.3">
      <c r="A26" s="1"/>
      <c r="B26" s="15">
        <v>14</v>
      </c>
      <c r="C26" s="16" t="s">
        <v>10</v>
      </c>
      <c r="D26" s="31">
        <v>0</v>
      </c>
      <c r="E26" s="32">
        <v>23</v>
      </c>
      <c r="F26" s="17">
        <f t="shared" si="0"/>
        <v>0</v>
      </c>
      <c r="G26" s="18"/>
      <c r="H26" s="18"/>
      <c r="I26" s="24"/>
      <c r="J26" s="21"/>
      <c r="K26" s="21"/>
      <c r="L26" s="21"/>
      <c r="M26" s="37">
        <v>0</v>
      </c>
      <c r="N26" s="38">
        <v>23</v>
      </c>
      <c r="O26" s="19">
        <f t="shared" si="1"/>
        <v>0</v>
      </c>
      <c r="P26" s="12"/>
      <c r="Q26" s="46">
        <f t="shared" si="2"/>
        <v>0</v>
      </c>
      <c r="R26" s="46"/>
      <c r="S26" s="46"/>
      <c r="T26" s="48">
        <f t="shared" si="3"/>
        <v>0</v>
      </c>
      <c r="U26" s="47">
        <f t="shared" si="4"/>
        <v>0</v>
      </c>
      <c r="V26" s="46"/>
      <c r="W26" s="46"/>
      <c r="X26" s="46">
        <f t="shared" si="5"/>
        <v>0</v>
      </c>
      <c r="Y26" s="12"/>
      <c r="Z26" s="39">
        <v>143254</v>
      </c>
      <c r="AA26" s="39"/>
      <c r="AB26" s="39"/>
      <c r="AC26" s="20">
        <v>9</v>
      </c>
      <c r="AD26" s="41" t="s">
        <v>10</v>
      </c>
      <c r="AE26" s="1"/>
      <c r="AG26" s="45"/>
      <c r="AH26" s="45"/>
      <c r="AI26" s="45"/>
    </row>
    <row r="27" spans="1:35" ht="15.6" x14ac:dyDescent="0.3">
      <c r="A27" s="1"/>
      <c r="B27" s="15">
        <v>15</v>
      </c>
      <c r="C27" s="16" t="s">
        <v>5</v>
      </c>
      <c r="D27" s="31">
        <v>0</v>
      </c>
      <c r="E27" s="32">
        <v>23</v>
      </c>
      <c r="F27" s="17">
        <f t="shared" si="0"/>
        <v>0</v>
      </c>
      <c r="G27" s="35">
        <v>0</v>
      </c>
      <c r="H27" s="36">
        <v>23</v>
      </c>
      <c r="I27" s="17">
        <f>ROUND(G27*(1+H27/100),2)</f>
        <v>0</v>
      </c>
      <c r="J27" s="21"/>
      <c r="K27" s="21"/>
      <c r="L27" s="21"/>
      <c r="M27" s="37">
        <v>0</v>
      </c>
      <c r="N27" s="38">
        <v>23</v>
      </c>
      <c r="O27" s="19">
        <f t="shared" si="1"/>
        <v>0</v>
      </c>
      <c r="P27" s="12"/>
      <c r="Q27" s="46">
        <f t="shared" si="2"/>
        <v>0</v>
      </c>
      <c r="R27" s="46">
        <f>ROUND(G27*AA27/1000,2)</f>
        <v>0</v>
      </c>
      <c r="S27" s="46"/>
      <c r="T27" s="48">
        <f t="shared" si="3"/>
        <v>0</v>
      </c>
      <c r="U27" s="47">
        <f t="shared" si="4"/>
        <v>0</v>
      </c>
      <c r="V27" s="46">
        <f>ROUND(I27*AA27/1000,2)</f>
        <v>0</v>
      </c>
      <c r="W27" s="46"/>
      <c r="X27" s="46">
        <f t="shared" si="5"/>
        <v>0</v>
      </c>
      <c r="Y27" s="12"/>
      <c r="Z27" s="39">
        <v>2604252</v>
      </c>
      <c r="AA27" s="39">
        <v>5212067</v>
      </c>
      <c r="AB27" s="39"/>
      <c r="AC27" s="20">
        <v>794</v>
      </c>
      <c r="AD27" s="41" t="s">
        <v>5</v>
      </c>
      <c r="AE27" s="1"/>
      <c r="AG27" s="45"/>
      <c r="AH27" s="45"/>
      <c r="AI27" s="45"/>
    </row>
    <row r="28" spans="1:35" ht="15.6" x14ac:dyDescent="0.3">
      <c r="A28" s="1"/>
      <c r="B28" s="25">
        <v>16</v>
      </c>
      <c r="C28" s="26" t="s">
        <v>7</v>
      </c>
      <c r="D28" s="31">
        <v>0</v>
      </c>
      <c r="E28" s="33">
        <v>23</v>
      </c>
      <c r="F28" s="22">
        <f t="shared" si="0"/>
        <v>0</v>
      </c>
      <c r="G28" s="21"/>
      <c r="H28" s="21"/>
      <c r="I28" s="21"/>
      <c r="J28" s="21"/>
      <c r="K28" s="21"/>
      <c r="L28" s="21"/>
      <c r="M28" s="37">
        <v>0</v>
      </c>
      <c r="N28" s="38">
        <v>23</v>
      </c>
      <c r="O28" s="19">
        <f t="shared" si="1"/>
        <v>0</v>
      </c>
      <c r="P28" s="12"/>
      <c r="Q28" s="46">
        <f t="shared" si="2"/>
        <v>0</v>
      </c>
      <c r="R28" s="49"/>
      <c r="S28" s="49"/>
      <c r="T28" s="48">
        <f t="shared" si="3"/>
        <v>0</v>
      </c>
      <c r="U28" s="47">
        <f t="shared" si="4"/>
        <v>0</v>
      </c>
      <c r="V28" s="46"/>
      <c r="W28" s="46"/>
      <c r="X28" s="46">
        <f t="shared" si="5"/>
        <v>0</v>
      </c>
      <c r="Y28" s="12"/>
      <c r="Z28" s="39">
        <v>7260</v>
      </c>
      <c r="AA28" s="39"/>
      <c r="AB28" s="39"/>
      <c r="AC28" s="20">
        <v>5</v>
      </c>
      <c r="AD28" s="42" t="s">
        <v>7</v>
      </c>
      <c r="AE28" s="1"/>
      <c r="AG28" s="45"/>
      <c r="AH28" s="45"/>
      <c r="AI28" s="45"/>
    </row>
    <row r="29" spans="1:35" ht="21" x14ac:dyDescent="0.3">
      <c r="A29" s="1"/>
      <c r="B29" s="71" t="s">
        <v>38</v>
      </c>
      <c r="C29" s="71"/>
      <c r="D29" s="71"/>
      <c r="E29" s="71"/>
      <c r="F29" s="71"/>
      <c r="G29" s="71"/>
      <c r="H29" s="71"/>
      <c r="I29" s="71"/>
      <c r="J29" s="71"/>
      <c r="K29" s="71"/>
      <c r="L29" s="70">
        <f>SUM(Q14:T28)</f>
        <v>0</v>
      </c>
      <c r="M29" s="70"/>
      <c r="N29" s="70"/>
      <c r="O29" s="70"/>
      <c r="P29" s="1"/>
      <c r="Q29" s="27">
        <f t="shared" ref="Q29:X29" si="6">SUM(Q14:Q28)</f>
        <v>0</v>
      </c>
      <c r="R29" s="27">
        <f t="shared" si="6"/>
        <v>0</v>
      </c>
      <c r="S29" s="27">
        <f t="shared" si="6"/>
        <v>0</v>
      </c>
      <c r="T29" s="27">
        <f t="shared" si="6"/>
        <v>0</v>
      </c>
      <c r="U29" s="27">
        <f t="shared" si="6"/>
        <v>0</v>
      </c>
      <c r="V29" s="27">
        <f t="shared" si="6"/>
        <v>0</v>
      </c>
      <c r="W29" s="27">
        <f t="shared" si="6"/>
        <v>0</v>
      </c>
      <c r="X29" s="27">
        <f t="shared" si="6"/>
        <v>0</v>
      </c>
      <c r="Y29" s="1"/>
      <c r="Z29" s="43">
        <f>SUM(Z14:Z28)</f>
        <v>38890602</v>
      </c>
      <c r="AA29" s="43">
        <f>SUM(AA14:AA28)</f>
        <v>21967550</v>
      </c>
      <c r="AB29" s="43">
        <f>SUM(AB14:AB28)</f>
        <v>3088357</v>
      </c>
      <c r="AC29" s="43">
        <f>SUM(AC14:AC28)</f>
        <v>5598</v>
      </c>
      <c r="AD29" s="44"/>
      <c r="AE29" s="1"/>
      <c r="AG29" s="45"/>
      <c r="AH29" s="45"/>
      <c r="AI29" s="45"/>
    </row>
    <row r="30" spans="1:35" ht="21" x14ac:dyDescent="0.3">
      <c r="A30" s="1"/>
      <c r="B30" s="71" t="s">
        <v>39</v>
      </c>
      <c r="C30" s="71"/>
      <c r="D30" s="71"/>
      <c r="E30" s="71"/>
      <c r="F30" s="71"/>
      <c r="G30" s="71"/>
      <c r="H30" s="71"/>
      <c r="I30" s="71"/>
      <c r="J30" s="71"/>
      <c r="K30" s="71"/>
      <c r="L30" s="70">
        <f>SUM(U14:X28)</f>
        <v>0</v>
      </c>
      <c r="M30" s="70"/>
      <c r="N30" s="70"/>
      <c r="O30" s="70"/>
      <c r="P30" s="1"/>
      <c r="Q30" s="1"/>
      <c r="R30" s="1"/>
      <c r="S30" s="1"/>
      <c r="T30" s="1"/>
      <c r="U30" s="1"/>
      <c r="V30" s="9"/>
      <c r="W30" s="9"/>
      <c r="X30" s="1"/>
      <c r="Y30" s="1"/>
      <c r="Z30" s="1"/>
      <c r="AA30" s="1"/>
      <c r="AB30" s="1"/>
      <c r="AC30" s="1"/>
      <c r="AD30" s="1"/>
      <c r="AE30" s="1"/>
    </row>
    <row r="31" spans="1:35" x14ac:dyDescent="0.3">
      <c r="A31" s="1"/>
      <c r="B31" s="1"/>
      <c r="C31" s="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1"/>
      <c r="Z31" s="28"/>
      <c r="AA31" s="28"/>
      <c r="AB31" s="28"/>
      <c r="AC31" s="28"/>
      <c r="AD31" s="1"/>
      <c r="AE31" s="1"/>
    </row>
    <row r="32" spans="1:3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28"/>
      <c r="AA32" s="1"/>
      <c r="AB32" s="1"/>
      <c r="AC32" s="1"/>
      <c r="AD32" s="1"/>
      <c r="AE32" s="1"/>
    </row>
    <row r="33" spans="1:3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29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57" spans="9:9" x14ac:dyDescent="0.3">
      <c r="I57" s="30"/>
    </row>
  </sheetData>
  <sheetProtection formatCells="0" formatColumns="0" formatRows="0" insertColumns="0" insertRows="0" insertHyperlinks="0" deleteColumns="0" deleteRows="0" sort="0" autoFilter="0" pivotTables="0"/>
  <protectedRanges>
    <protectedRange sqref="M14:N28" name="Rozstęp9"/>
    <protectedRange sqref="G27:H27" name="Rozstęp7"/>
    <protectedRange sqref="H22:H23" name="Rozstęp5"/>
    <protectedRange sqref="H16:H17" name="Rozstęp3"/>
    <protectedRange sqref="D5:O6" name="Rozstęp1"/>
    <protectedRange sqref="D14:E28" name="Rozstęp2"/>
    <protectedRange sqref="H19:H20" name="Rozstęp4"/>
    <protectedRange sqref="G16:G17 G22:G23 G19:G20 G25:H25" name="Rozstęp6"/>
    <protectedRange sqref="J17:K17" name="Rozstęp8"/>
  </protectedRanges>
  <mergeCells count="31">
    <mergeCell ref="L29:O29"/>
    <mergeCell ref="L30:O30"/>
    <mergeCell ref="B29:K29"/>
    <mergeCell ref="B30:K30"/>
    <mergeCell ref="AD10:AD13"/>
    <mergeCell ref="Q10:Q13"/>
    <mergeCell ref="R10:R13"/>
    <mergeCell ref="S10:S13"/>
    <mergeCell ref="T10:T13"/>
    <mergeCell ref="U10:U13"/>
    <mergeCell ref="AC10:AC13"/>
    <mergeCell ref="B8:O8"/>
    <mergeCell ref="B10:B13"/>
    <mergeCell ref="C10:C13"/>
    <mergeCell ref="D10:O10"/>
    <mergeCell ref="Z10:AB11"/>
    <mergeCell ref="V10:V13"/>
    <mergeCell ref="W10:W13"/>
    <mergeCell ref="X10:X13"/>
    <mergeCell ref="D11:F11"/>
    <mergeCell ref="G11:I11"/>
    <mergeCell ref="J11:L11"/>
    <mergeCell ref="M11:O11"/>
    <mergeCell ref="B2:C2"/>
    <mergeCell ref="B5:C5"/>
    <mergeCell ref="B6:C6"/>
    <mergeCell ref="D5:O5"/>
    <mergeCell ref="D6:O6"/>
    <mergeCell ref="D3:O3"/>
    <mergeCell ref="D2:O2"/>
    <mergeCell ref="B3:C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2020-05-20T11:32:02Z</cp:lastPrinted>
  <dcterms:created xsi:type="dcterms:W3CDTF">2020-03-26T07:39:51Z</dcterms:created>
  <dcterms:modified xsi:type="dcterms:W3CDTF">2022-05-30T06:57:53Z</dcterms:modified>
</cp:coreProperties>
</file>